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0" yWindow="360" windowWidth="17970" windowHeight="8340" tabRatio="798"/>
  </bookViews>
  <sheets>
    <sheet name="Master" sheetId="8" r:id="rId1"/>
    <sheet name="By MZ1 Area" sheetId="42" r:id="rId2"/>
  </sheets>
  <definedNames>
    <definedName name="_xlnm.Print_Area" localSheetId="0">Master!$A$1:$EK$73</definedName>
    <definedName name="_xlnm.Print_Titles" localSheetId="0">Master!$A:$A</definedName>
  </definedNames>
  <calcPr calcId="145621"/>
</workbook>
</file>

<file path=xl/calcChain.xml><?xml version="1.0" encoding="utf-8"?>
<calcChain xmlns="http://schemas.openxmlformats.org/spreadsheetml/2006/main">
  <c r="EE69" i="8" l="1"/>
  <c r="EF69" i="8"/>
  <c r="EG69" i="8"/>
  <c r="EH69" i="8"/>
  <c r="EI69" i="8"/>
  <c r="E37" i="42" s="1"/>
  <c r="EJ69" i="8"/>
  <c r="B37" i="42" s="1"/>
  <c r="EK69" i="8"/>
  <c r="EH70" i="8"/>
  <c r="C37" i="42"/>
  <c r="EE70" i="8"/>
  <c r="EF70" i="8"/>
  <c r="EG70" i="8"/>
  <c r="EI70" i="8"/>
  <c r="EJ70" i="8"/>
  <c r="EK70" i="8"/>
  <c r="ED69" i="8"/>
  <c r="DI70" i="8"/>
  <c r="G30" i="42"/>
  <c r="G37" i="42"/>
  <c r="G36" i="42"/>
  <c r="G35" i="42"/>
  <c r="G34" i="42"/>
  <c r="G33" i="42"/>
  <c r="G32" i="42"/>
  <c r="G31" i="42"/>
  <c r="G5" i="42"/>
  <c r="G4" i="42"/>
  <c r="G3" i="42"/>
  <c r="F3" i="42"/>
  <c r="F37" i="42"/>
  <c r="F36" i="42"/>
  <c r="F35" i="42"/>
  <c r="F34" i="42"/>
  <c r="F33" i="42"/>
  <c r="F32" i="42"/>
  <c r="F31" i="42"/>
  <c r="F30" i="42"/>
  <c r="F29" i="42"/>
  <c r="F28" i="42"/>
  <c r="F27" i="42"/>
  <c r="F26" i="42"/>
  <c r="F25" i="42"/>
  <c r="F24" i="42"/>
  <c r="F23" i="42"/>
  <c r="F22" i="42"/>
  <c r="F21" i="42"/>
  <c r="F20" i="42"/>
  <c r="F19" i="42"/>
  <c r="F18" i="42"/>
  <c r="F17" i="42"/>
  <c r="F16" i="42"/>
  <c r="F15" i="42"/>
  <c r="F14" i="42"/>
  <c r="F13" i="42"/>
  <c r="F12" i="42"/>
  <c r="F11" i="42"/>
  <c r="F10" i="42"/>
  <c r="F9" i="42"/>
  <c r="F8" i="42"/>
  <c r="F7" i="42"/>
  <c r="F6" i="42"/>
  <c r="F5" i="42"/>
  <c r="F4" i="42"/>
  <c r="E36" i="42"/>
  <c r="E35" i="42"/>
  <c r="E34" i="42"/>
  <c r="E33" i="42"/>
  <c r="E32" i="42"/>
  <c r="E31" i="42"/>
  <c r="E30" i="42"/>
  <c r="E29" i="42"/>
  <c r="E28" i="42"/>
  <c r="E27" i="42"/>
  <c r="E26" i="42"/>
  <c r="E25" i="42"/>
  <c r="E24" i="42"/>
  <c r="E23" i="42"/>
  <c r="E22" i="42"/>
  <c r="E21" i="42"/>
  <c r="E20" i="42"/>
  <c r="E19" i="42"/>
  <c r="E18" i="42"/>
  <c r="E17" i="42"/>
  <c r="E16" i="42"/>
  <c r="E15" i="42"/>
  <c r="E14" i="42"/>
  <c r="E13" i="42"/>
  <c r="E12" i="42"/>
  <c r="E11" i="42"/>
  <c r="E10" i="42"/>
  <c r="E9" i="42"/>
  <c r="E8" i="42"/>
  <c r="E7" i="42"/>
  <c r="E6" i="42"/>
  <c r="E5" i="42"/>
  <c r="E4" i="42"/>
  <c r="E3" i="42"/>
  <c r="D37" i="42"/>
  <c r="D36" i="42"/>
  <c r="D35" i="42"/>
  <c r="D34" i="42"/>
  <c r="D33" i="42"/>
  <c r="D32" i="42"/>
  <c r="D31" i="42"/>
  <c r="D30" i="42"/>
  <c r="D29" i="42"/>
  <c r="D28" i="42"/>
  <c r="D27" i="42"/>
  <c r="D26" i="42"/>
  <c r="D25" i="42"/>
  <c r="D24" i="42"/>
  <c r="D23" i="42"/>
  <c r="D22" i="42"/>
  <c r="D21" i="42"/>
  <c r="D20" i="42"/>
  <c r="D19" i="42"/>
  <c r="D18" i="42"/>
  <c r="D17" i="42"/>
  <c r="D16" i="42"/>
  <c r="D15" i="42"/>
  <c r="D14" i="42"/>
  <c r="D13" i="42"/>
  <c r="D12" i="42"/>
  <c r="D11" i="42"/>
  <c r="D10" i="42"/>
  <c r="D9" i="42"/>
  <c r="D8" i="42"/>
  <c r="D7" i="42"/>
  <c r="D6" i="42"/>
  <c r="D5" i="42"/>
  <c r="D4" i="42"/>
  <c r="D3" i="42"/>
  <c r="C36" i="42"/>
  <c r="C35" i="42"/>
  <c r="C34" i="42"/>
  <c r="C33" i="42"/>
  <c r="C32" i="42"/>
  <c r="C31" i="42"/>
  <c r="C30" i="42"/>
  <c r="C29" i="42"/>
  <c r="C28" i="42"/>
  <c r="C27" i="42"/>
  <c r="C26" i="42"/>
  <c r="C25" i="42"/>
  <c r="C24" i="42"/>
  <c r="C23" i="42"/>
  <c r="C22" i="42"/>
  <c r="C21" i="42"/>
  <c r="C20" i="42"/>
  <c r="C19" i="42"/>
  <c r="C18" i="42"/>
  <c r="C17" i="42"/>
  <c r="C16" i="42"/>
  <c r="C15" i="42"/>
  <c r="C14" i="42"/>
  <c r="C13" i="42"/>
  <c r="C12" i="42"/>
  <c r="C11" i="42"/>
  <c r="C10" i="42"/>
  <c r="C9" i="42"/>
  <c r="C8" i="42"/>
  <c r="C7" i="42"/>
  <c r="C6" i="42"/>
  <c r="C5" i="42"/>
  <c r="C4" i="42"/>
  <c r="C3" i="42"/>
  <c r="B36" i="42"/>
  <c r="B35" i="42"/>
  <c r="B34" i="42"/>
  <c r="B33" i="42"/>
  <c r="B32" i="42"/>
  <c r="B31" i="42"/>
  <c r="B30" i="42"/>
  <c r="B29" i="42"/>
  <c r="B28" i="42"/>
  <c r="B27" i="42"/>
  <c r="B26" i="42"/>
  <c r="B25" i="42"/>
  <c r="B24" i="42"/>
  <c r="B23" i="42"/>
  <c r="B22" i="42"/>
  <c r="B21" i="42"/>
  <c r="B20" i="42"/>
  <c r="B19" i="42"/>
  <c r="B18" i="42"/>
  <c r="B17" i="42"/>
  <c r="B16" i="42"/>
  <c r="B15" i="42"/>
  <c r="B14" i="42"/>
  <c r="B13" i="42"/>
  <c r="B12" i="42"/>
  <c r="B11" i="42"/>
  <c r="B10" i="42"/>
  <c r="B9" i="42"/>
  <c r="B7" i="42"/>
  <c r="B8" i="42"/>
  <c r="B6" i="42"/>
  <c r="B5" i="42"/>
  <c r="B4" i="42"/>
  <c r="B3" i="42"/>
  <c r="EI71" i="8"/>
  <c r="C70" i="8"/>
  <c r="D70" i="8"/>
  <c r="E70" i="8"/>
  <c r="F70" i="8"/>
  <c r="G70" i="8"/>
  <c r="H70" i="8"/>
  <c r="I70" i="8"/>
  <c r="J70" i="8"/>
  <c r="K70" i="8"/>
  <c r="L70" i="8"/>
  <c r="M70" i="8"/>
  <c r="N70" i="8"/>
  <c r="O70" i="8"/>
  <c r="P70" i="8"/>
  <c r="Q70" i="8"/>
  <c r="R70" i="8"/>
  <c r="S70" i="8"/>
  <c r="T70" i="8"/>
  <c r="U70" i="8"/>
  <c r="V70" i="8"/>
  <c r="W70" i="8"/>
  <c r="X70" i="8"/>
  <c r="Y70" i="8"/>
  <c r="Z70" i="8"/>
  <c r="AA70" i="8"/>
  <c r="AB70" i="8"/>
  <c r="AC70" i="8"/>
  <c r="AD70" i="8"/>
  <c r="AE70" i="8"/>
  <c r="AF70" i="8"/>
  <c r="AG70" i="8"/>
  <c r="AH70" i="8"/>
  <c r="AI70" i="8"/>
  <c r="AJ70" i="8"/>
  <c r="AK70" i="8"/>
  <c r="AL70" i="8"/>
  <c r="AM70" i="8"/>
  <c r="AN70" i="8"/>
  <c r="AO70" i="8"/>
  <c r="AP70" i="8"/>
  <c r="AQ70" i="8"/>
  <c r="AR70" i="8"/>
  <c r="AS70" i="8"/>
  <c r="AT70" i="8"/>
  <c r="AU70" i="8"/>
  <c r="AV70" i="8"/>
  <c r="AW70" i="8"/>
  <c r="AX70" i="8"/>
  <c r="AY70" i="8"/>
  <c r="AZ70" i="8"/>
  <c r="BA70" i="8"/>
  <c r="BB70" i="8"/>
  <c r="BC70" i="8"/>
  <c r="BD70" i="8"/>
  <c r="BE70" i="8"/>
  <c r="BF70" i="8"/>
  <c r="BG70" i="8"/>
  <c r="BH70" i="8"/>
  <c r="BI70" i="8"/>
  <c r="BJ70" i="8"/>
  <c r="BK70" i="8"/>
  <c r="BL70" i="8"/>
  <c r="BM70" i="8"/>
  <c r="BN70" i="8"/>
  <c r="BO70" i="8"/>
  <c r="BP70" i="8"/>
  <c r="BQ70" i="8"/>
  <c r="BR70" i="8"/>
  <c r="BS70" i="8"/>
  <c r="BT70" i="8"/>
  <c r="BU70" i="8"/>
  <c r="BV70" i="8"/>
  <c r="BW70" i="8"/>
  <c r="BX70" i="8"/>
  <c r="BY70" i="8"/>
  <c r="BZ70" i="8"/>
  <c r="CA70" i="8"/>
  <c r="CB70" i="8"/>
  <c r="CC70" i="8"/>
  <c r="CD70" i="8"/>
  <c r="CE70" i="8"/>
  <c r="CF70" i="8"/>
  <c r="CG70" i="8"/>
  <c r="CH70" i="8"/>
  <c r="CI70" i="8"/>
  <c r="CJ70" i="8"/>
  <c r="CK70" i="8"/>
  <c r="CL70" i="8"/>
  <c r="CM70" i="8"/>
  <c r="CN70" i="8"/>
  <c r="CO70" i="8"/>
  <c r="CP70" i="8"/>
  <c r="CQ70" i="8"/>
  <c r="CR70" i="8"/>
  <c r="CS70" i="8"/>
  <c r="CT70" i="8"/>
  <c r="CU70" i="8"/>
  <c r="CV70" i="8"/>
  <c r="CW70" i="8"/>
  <c r="CX70" i="8"/>
  <c r="CY70" i="8"/>
  <c r="CZ70" i="8"/>
  <c r="DA70" i="8"/>
  <c r="DB70" i="8"/>
  <c r="DC70" i="8"/>
  <c r="DD70" i="8"/>
  <c r="DE70" i="8"/>
  <c r="DF70" i="8"/>
  <c r="DG70" i="8"/>
  <c r="DH70" i="8"/>
  <c r="DJ70" i="8"/>
  <c r="DK70" i="8"/>
  <c r="DL70" i="8"/>
  <c r="DM70" i="8"/>
  <c r="DN70" i="8"/>
  <c r="DO70" i="8"/>
  <c r="DP70" i="8"/>
  <c r="DQ70" i="8"/>
  <c r="DR70" i="8"/>
  <c r="DS70" i="8"/>
  <c r="DT70" i="8"/>
  <c r="DU70" i="8"/>
  <c r="DV70" i="8"/>
  <c r="DW70" i="8"/>
  <c r="DX70" i="8"/>
  <c r="DY70" i="8"/>
  <c r="DZ70" i="8"/>
  <c r="EA70" i="8"/>
  <c r="EB70" i="8"/>
  <c r="EC70" i="8"/>
  <c r="ED70" i="8"/>
  <c r="C71" i="8"/>
  <c r="D71" i="8"/>
  <c r="E71" i="8"/>
  <c r="F71" i="8"/>
  <c r="G71" i="8"/>
  <c r="H71" i="8"/>
  <c r="I71" i="8"/>
  <c r="J71" i="8"/>
  <c r="K71" i="8"/>
  <c r="L71" i="8"/>
  <c r="M71" i="8"/>
  <c r="N71" i="8"/>
  <c r="O71" i="8"/>
  <c r="P71" i="8"/>
  <c r="Q71" i="8"/>
  <c r="R71" i="8"/>
  <c r="S71" i="8"/>
  <c r="T71" i="8"/>
  <c r="U71" i="8"/>
  <c r="V71" i="8"/>
  <c r="W71" i="8"/>
  <c r="X71" i="8"/>
  <c r="Y71" i="8"/>
  <c r="Z71" i="8"/>
  <c r="AA71" i="8"/>
  <c r="AB71" i="8"/>
  <c r="AC71" i="8"/>
  <c r="AD71" i="8"/>
  <c r="AE71" i="8"/>
  <c r="AF71" i="8"/>
  <c r="AG71" i="8"/>
  <c r="AH71" i="8"/>
  <c r="AI71" i="8"/>
  <c r="AJ71" i="8"/>
  <c r="AK71" i="8"/>
  <c r="AL71" i="8"/>
  <c r="AM71" i="8"/>
  <c r="AN71" i="8"/>
  <c r="AO71" i="8"/>
  <c r="AP71" i="8"/>
  <c r="AQ71" i="8"/>
  <c r="AR71" i="8"/>
  <c r="AS71" i="8"/>
  <c r="AT71" i="8"/>
  <c r="AU71" i="8"/>
  <c r="AV71" i="8"/>
  <c r="AW71" i="8"/>
  <c r="AX71" i="8"/>
  <c r="AY71" i="8"/>
  <c r="AZ71" i="8"/>
  <c r="BA71" i="8"/>
  <c r="BB71" i="8"/>
  <c r="BC71" i="8"/>
  <c r="BD71" i="8"/>
  <c r="BE71" i="8"/>
  <c r="BF71" i="8"/>
  <c r="BG71" i="8"/>
  <c r="BH71" i="8"/>
  <c r="BI71" i="8"/>
  <c r="BJ71" i="8"/>
  <c r="BK71" i="8"/>
  <c r="BL71" i="8"/>
  <c r="BM71" i="8"/>
  <c r="BN71" i="8"/>
  <c r="BO71" i="8"/>
  <c r="BP71" i="8"/>
  <c r="BQ71" i="8"/>
  <c r="BR71" i="8"/>
  <c r="BS71" i="8"/>
  <c r="BT71" i="8"/>
  <c r="BU71" i="8"/>
  <c r="BV71" i="8"/>
  <c r="BW71" i="8"/>
  <c r="BX71" i="8"/>
  <c r="BY71" i="8"/>
  <c r="BZ71" i="8"/>
  <c r="CA71" i="8"/>
  <c r="CB71" i="8"/>
  <c r="CC71" i="8"/>
  <c r="CD71" i="8"/>
  <c r="CE71" i="8"/>
  <c r="CF71" i="8"/>
  <c r="CG71" i="8"/>
  <c r="CH71" i="8"/>
  <c r="CI71" i="8"/>
  <c r="CJ71" i="8"/>
  <c r="CK71" i="8"/>
  <c r="CL71" i="8"/>
  <c r="CM71" i="8"/>
  <c r="CN71" i="8"/>
  <c r="CO71" i="8"/>
  <c r="CP71" i="8"/>
  <c r="CQ71" i="8"/>
  <c r="CR71" i="8"/>
  <c r="CS71" i="8"/>
  <c r="CT71" i="8"/>
  <c r="CU71" i="8"/>
  <c r="CV71" i="8"/>
  <c r="CW71" i="8"/>
  <c r="CX71" i="8"/>
  <c r="CY71" i="8"/>
  <c r="CZ71" i="8"/>
  <c r="DA71" i="8"/>
  <c r="DB71" i="8"/>
  <c r="DC71" i="8"/>
  <c r="DD71" i="8"/>
  <c r="DE71" i="8"/>
  <c r="DF71" i="8"/>
  <c r="DG71" i="8"/>
  <c r="DH71" i="8"/>
  <c r="DI71" i="8"/>
  <c r="DJ71" i="8"/>
  <c r="DK71" i="8"/>
  <c r="DL71" i="8"/>
  <c r="DM71" i="8"/>
  <c r="DN71" i="8"/>
  <c r="DO71" i="8"/>
  <c r="DP71" i="8"/>
  <c r="DQ71" i="8"/>
  <c r="DR71" i="8"/>
  <c r="DS71" i="8"/>
  <c r="DT71" i="8"/>
  <c r="DU71" i="8"/>
  <c r="DV71" i="8"/>
  <c r="DW71" i="8"/>
  <c r="DX71" i="8"/>
  <c r="DY71" i="8"/>
  <c r="DZ71" i="8"/>
  <c r="EA71" i="8"/>
  <c r="EB71" i="8"/>
  <c r="EC71" i="8"/>
  <c r="ED71" i="8"/>
  <c r="EE71" i="8"/>
  <c r="EF71" i="8"/>
  <c r="EG71" i="8"/>
  <c r="EH71" i="8"/>
  <c r="EJ71" i="8"/>
  <c r="EK71" i="8"/>
  <c r="C69" i="8"/>
  <c r="D69" i="8"/>
  <c r="E69" i="8"/>
  <c r="F69" i="8"/>
  <c r="G69" i="8"/>
  <c r="H69" i="8"/>
  <c r="I69" i="8"/>
  <c r="J69" i="8"/>
  <c r="K69" i="8"/>
  <c r="L69" i="8"/>
  <c r="M69" i="8"/>
  <c r="N69" i="8"/>
  <c r="O69" i="8"/>
  <c r="P69" i="8"/>
  <c r="Q69" i="8"/>
  <c r="R69" i="8"/>
  <c r="S69" i="8"/>
  <c r="T69" i="8"/>
  <c r="U69" i="8"/>
  <c r="V69" i="8"/>
  <c r="W69" i="8"/>
  <c r="X69" i="8"/>
  <c r="Y69" i="8"/>
  <c r="Z69" i="8"/>
  <c r="AA69" i="8"/>
  <c r="AB69" i="8"/>
  <c r="AC69" i="8"/>
  <c r="AD69" i="8"/>
  <c r="AE69" i="8"/>
  <c r="AF69" i="8"/>
  <c r="AG69" i="8"/>
  <c r="AH69" i="8"/>
  <c r="AI69" i="8"/>
  <c r="AJ69" i="8"/>
  <c r="AK69" i="8"/>
  <c r="AL69" i="8"/>
  <c r="AM69" i="8"/>
  <c r="AN69" i="8"/>
  <c r="AO69" i="8"/>
  <c r="AP69" i="8"/>
  <c r="AQ69" i="8"/>
  <c r="AR69" i="8"/>
  <c r="AS69" i="8"/>
  <c r="AT69" i="8"/>
  <c r="AU69" i="8"/>
  <c r="AV69" i="8"/>
  <c r="AW69" i="8"/>
  <c r="AX69" i="8"/>
  <c r="AY69" i="8"/>
  <c r="AZ69" i="8"/>
  <c r="BA69" i="8"/>
  <c r="BB69" i="8"/>
  <c r="BC69" i="8"/>
  <c r="BD69" i="8"/>
  <c r="BE69" i="8"/>
  <c r="BF69" i="8"/>
  <c r="BG69" i="8"/>
  <c r="BH69" i="8"/>
  <c r="BI69" i="8"/>
  <c r="BJ69" i="8"/>
  <c r="BK69" i="8"/>
  <c r="BL69" i="8"/>
  <c r="BM69" i="8"/>
  <c r="BN69" i="8"/>
  <c r="BO69" i="8"/>
  <c r="BP69" i="8"/>
  <c r="BQ69" i="8"/>
  <c r="BR69" i="8"/>
  <c r="BS69" i="8"/>
  <c r="BT69" i="8"/>
  <c r="BU69" i="8"/>
  <c r="BV69" i="8"/>
  <c r="BW69" i="8"/>
  <c r="BX69" i="8"/>
  <c r="BY69" i="8"/>
  <c r="BZ69" i="8"/>
  <c r="CA69" i="8"/>
  <c r="CB69" i="8"/>
  <c r="CC69" i="8"/>
  <c r="CD69" i="8"/>
  <c r="CE69" i="8"/>
  <c r="CF69" i="8"/>
  <c r="CG69" i="8"/>
  <c r="CH69" i="8"/>
  <c r="CI69" i="8"/>
  <c r="CJ69" i="8"/>
  <c r="CK69" i="8"/>
  <c r="CL69" i="8"/>
  <c r="CM69" i="8"/>
  <c r="CN69" i="8"/>
  <c r="CO69" i="8"/>
  <c r="CP69" i="8"/>
  <c r="CQ69" i="8"/>
  <c r="CR69" i="8"/>
  <c r="CS69" i="8"/>
  <c r="CT69" i="8"/>
  <c r="CU69" i="8"/>
  <c r="CV69" i="8"/>
  <c r="CW69" i="8"/>
  <c r="CX69" i="8"/>
  <c r="CY69" i="8"/>
  <c r="CZ69" i="8"/>
  <c r="DA69" i="8"/>
  <c r="DB69" i="8"/>
  <c r="DC69" i="8"/>
  <c r="DD69" i="8"/>
  <c r="DE69" i="8"/>
  <c r="DF69" i="8"/>
  <c r="DG69" i="8"/>
  <c r="DH69" i="8"/>
  <c r="DI69" i="8"/>
  <c r="DJ69" i="8"/>
  <c r="DK69" i="8"/>
  <c r="DL69" i="8"/>
  <c r="DM69" i="8"/>
  <c r="DN69" i="8"/>
  <c r="DO69" i="8"/>
  <c r="DP69" i="8"/>
  <c r="DQ69" i="8"/>
  <c r="DR69" i="8"/>
  <c r="DS69" i="8"/>
  <c r="DT69" i="8"/>
  <c r="DU69" i="8"/>
  <c r="DV69" i="8"/>
  <c r="DW69" i="8"/>
  <c r="DX69" i="8"/>
  <c r="DY69" i="8"/>
  <c r="DZ69" i="8"/>
  <c r="EA69" i="8"/>
  <c r="EB69" i="8"/>
  <c r="EC69" i="8"/>
  <c r="B71" i="8"/>
  <c r="B70" i="8"/>
  <c r="B69" i="8"/>
  <c r="U64" i="8"/>
  <c r="DI59" i="8" l="1"/>
  <c r="EH59" i="8" l="1"/>
  <c r="EI59" i="8"/>
  <c r="EJ59" i="8"/>
  <c r="EK12" i="8"/>
  <c r="EK59" i="8" s="1"/>
  <c r="EK13" i="8"/>
  <c r="EK14" i="8"/>
  <c r="EK15" i="8"/>
  <c r="EK16" i="8"/>
  <c r="EK17" i="8"/>
  <c r="EK18" i="8"/>
  <c r="EK19" i="8"/>
  <c r="EK20" i="8"/>
  <c r="EK21" i="8"/>
  <c r="EK22" i="8"/>
  <c r="EK23" i="8"/>
  <c r="EK24" i="8"/>
  <c r="EK25" i="8"/>
  <c r="EK26" i="8"/>
  <c r="EK27" i="8"/>
  <c r="EK28" i="8"/>
  <c r="EK29" i="8"/>
  <c r="EK30" i="8"/>
  <c r="EK60" i="8" s="1"/>
  <c r="EK31" i="8"/>
  <c r="EK32" i="8"/>
  <c r="EK33" i="8"/>
  <c r="EK34" i="8"/>
  <c r="EK35" i="8"/>
  <c r="EK36" i="8"/>
  <c r="EK37" i="8"/>
  <c r="EK38" i="8"/>
  <c r="EK39" i="8"/>
  <c r="EK40" i="8"/>
  <c r="EK41" i="8"/>
  <c r="EK42" i="8"/>
  <c r="EK43" i="8"/>
  <c r="EK44" i="8"/>
  <c r="EK45" i="8"/>
  <c r="EK46" i="8"/>
  <c r="EK47" i="8"/>
  <c r="EK48" i="8"/>
  <c r="EK49" i="8"/>
  <c r="EK50" i="8"/>
  <c r="EK51" i="8"/>
  <c r="EK52" i="8"/>
  <c r="EK53" i="8"/>
  <c r="EK54" i="8"/>
  <c r="EK55" i="8"/>
  <c r="EK56" i="8"/>
  <c r="EK57" i="8"/>
  <c r="EK11" i="8"/>
  <c r="EG60" i="8"/>
  <c r="EH60" i="8"/>
  <c r="ED60" i="8"/>
  <c r="EF59" i="8" l="1"/>
  <c r="ED66" i="8" l="1"/>
  <c r="EE66" i="8"/>
  <c r="EF66" i="8"/>
  <c r="EG66" i="8"/>
  <c r="EH66" i="8"/>
  <c r="EI66" i="8"/>
  <c r="EJ66" i="8"/>
  <c r="EK66" i="8"/>
  <c r="ED65" i="8"/>
  <c r="EE65" i="8"/>
  <c r="EF65" i="8"/>
  <c r="EG65" i="8"/>
  <c r="EH65" i="8"/>
  <c r="EI65" i="8"/>
  <c r="EJ65" i="8"/>
  <c r="EK65" i="8"/>
  <c r="ED64" i="8"/>
  <c r="EE64" i="8"/>
  <c r="EF64" i="8"/>
  <c r="EG64" i="8"/>
  <c r="EH64" i="8"/>
  <c r="EI64" i="8"/>
  <c r="EJ64" i="8"/>
  <c r="EK64" i="8"/>
  <c r="EG57" i="8"/>
  <c r="EG12" i="8"/>
  <c r="EG13" i="8"/>
  <c r="EG14" i="8"/>
  <c r="EG15" i="8"/>
  <c r="EG16" i="8"/>
  <c r="EG17" i="8"/>
  <c r="EG18" i="8"/>
  <c r="EG19" i="8"/>
  <c r="EG20" i="8"/>
  <c r="EG21" i="8"/>
  <c r="EG22" i="8"/>
  <c r="EG23" i="8"/>
  <c r="EG24" i="8"/>
  <c r="EG25" i="8"/>
  <c r="EG26" i="8"/>
  <c r="EG27" i="8"/>
  <c r="EG28" i="8"/>
  <c r="EG29" i="8"/>
  <c r="EG30" i="8"/>
  <c r="EG31" i="8"/>
  <c r="EG32" i="8"/>
  <c r="EG33" i="8"/>
  <c r="EG34" i="8"/>
  <c r="EG35" i="8"/>
  <c r="EG36" i="8"/>
  <c r="EG37" i="8"/>
  <c r="EG38" i="8"/>
  <c r="EG39" i="8"/>
  <c r="EG40" i="8"/>
  <c r="EG41" i="8"/>
  <c r="EG42" i="8"/>
  <c r="EG43" i="8"/>
  <c r="EG44" i="8"/>
  <c r="EG45" i="8"/>
  <c r="EG46" i="8"/>
  <c r="EG47" i="8"/>
  <c r="EG48" i="8"/>
  <c r="EG49" i="8"/>
  <c r="EG50" i="8"/>
  <c r="EG51" i="8"/>
  <c r="EG52" i="8"/>
  <c r="EG53" i="8"/>
  <c r="EG54" i="8"/>
  <c r="EG55" i="8"/>
  <c r="EG56" i="8"/>
  <c r="EG11" i="8"/>
  <c r="EC12" i="8"/>
  <c r="EC13" i="8"/>
  <c r="EC14" i="8"/>
  <c r="EC15" i="8"/>
  <c r="EC18" i="8"/>
  <c r="EC19" i="8"/>
  <c r="EC20" i="8"/>
  <c r="EC21" i="8"/>
  <c r="EC22" i="8"/>
  <c r="EC23" i="8"/>
  <c r="EC26" i="8"/>
  <c r="EC27" i="8"/>
  <c r="EC28" i="8"/>
  <c r="EC29" i="8"/>
  <c r="EC30" i="8"/>
  <c r="EC31" i="8"/>
  <c r="EC32" i="8"/>
  <c r="EC33" i="8"/>
  <c r="EC34" i="8"/>
  <c r="EC35" i="8"/>
  <c r="EC36" i="8"/>
  <c r="EC37" i="8"/>
  <c r="EC38" i="8"/>
  <c r="EC39" i="8"/>
  <c r="EC40" i="8"/>
  <c r="EC41" i="8"/>
  <c r="EC42" i="8"/>
  <c r="EC43" i="8"/>
  <c r="EC44" i="8"/>
  <c r="EC45" i="8"/>
  <c r="EC46" i="8"/>
  <c r="EC47" i="8"/>
  <c r="EC48" i="8"/>
  <c r="EC49" i="8"/>
  <c r="EC50" i="8"/>
  <c r="EC51" i="8"/>
  <c r="EC52" i="8"/>
  <c r="EC53" i="8"/>
  <c r="EC54" i="8"/>
  <c r="EC55" i="8"/>
  <c r="EC56" i="8"/>
  <c r="EC57" i="8"/>
  <c r="EC11" i="8"/>
  <c r="DY12" i="8"/>
  <c r="DY13" i="8"/>
  <c r="DY14" i="8"/>
  <c r="DY15" i="8"/>
  <c r="DY16" i="8"/>
  <c r="DY17" i="8"/>
  <c r="DY18" i="8"/>
  <c r="DY19" i="8"/>
  <c r="DY20" i="8"/>
  <c r="DY21" i="8"/>
  <c r="DY22" i="8"/>
  <c r="DY23" i="8"/>
  <c r="DY24" i="8"/>
  <c r="DY25" i="8"/>
  <c r="DY26" i="8"/>
  <c r="DY27" i="8"/>
  <c r="DY28" i="8"/>
  <c r="DY29" i="8"/>
  <c r="DY30" i="8"/>
  <c r="DY31" i="8"/>
  <c r="DY32" i="8"/>
  <c r="DY33" i="8"/>
  <c r="DY34" i="8"/>
  <c r="DY35" i="8"/>
  <c r="DY36" i="8"/>
  <c r="DY37" i="8"/>
  <c r="DY38" i="8"/>
  <c r="DY39" i="8"/>
  <c r="DY40" i="8"/>
  <c r="DY41" i="8"/>
  <c r="DY42" i="8"/>
  <c r="DY43" i="8"/>
  <c r="DY44" i="8"/>
  <c r="DY45" i="8"/>
  <c r="DY46" i="8"/>
  <c r="DY47" i="8"/>
  <c r="DY48" i="8"/>
  <c r="DY49" i="8"/>
  <c r="DY50" i="8"/>
  <c r="DY51" i="8"/>
  <c r="DY52" i="8"/>
  <c r="DY53" i="8"/>
  <c r="DY54" i="8"/>
  <c r="DY55" i="8"/>
  <c r="DY56" i="8"/>
  <c r="DY57" i="8"/>
  <c r="DY11" i="8"/>
  <c r="DU16" i="8"/>
  <c r="DU17" i="8"/>
  <c r="DU59" i="8" s="1"/>
  <c r="DU18" i="8"/>
  <c r="DU19" i="8"/>
  <c r="DU20" i="8"/>
  <c r="DU21" i="8"/>
  <c r="DU22" i="8"/>
  <c r="DU23" i="8"/>
  <c r="DU24" i="8"/>
  <c r="DU25" i="8"/>
  <c r="DU26" i="8"/>
  <c r="DU27" i="8"/>
  <c r="DU28" i="8"/>
  <c r="DU29" i="8"/>
  <c r="DU30" i="8"/>
  <c r="DU31" i="8"/>
  <c r="DU32" i="8"/>
  <c r="DU33" i="8"/>
  <c r="DU34" i="8"/>
  <c r="DU35" i="8"/>
  <c r="DU36" i="8"/>
  <c r="DU37" i="8"/>
  <c r="DU38" i="8"/>
  <c r="DU39" i="8"/>
  <c r="DU40" i="8"/>
  <c r="DU41" i="8"/>
  <c r="DU42" i="8"/>
  <c r="DU43" i="8"/>
  <c r="DU44" i="8"/>
  <c r="DU45" i="8"/>
  <c r="DU46" i="8"/>
  <c r="DU47" i="8"/>
  <c r="DU48" i="8"/>
  <c r="DU49" i="8"/>
  <c r="DU50" i="8"/>
  <c r="DU51" i="8"/>
  <c r="DU52" i="8"/>
  <c r="DU53" i="8"/>
  <c r="DU54" i="8"/>
  <c r="DU55" i="8"/>
  <c r="DU56" i="8"/>
  <c r="DU57" i="8"/>
  <c r="DU12" i="8"/>
  <c r="DU13" i="8"/>
  <c r="DU14" i="8"/>
  <c r="DU15" i="8"/>
  <c r="DU11" i="8"/>
  <c r="DQ12" i="8"/>
  <c r="DQ13" i="8"/>
  <c r="DQ14" i="8"/>
  <c r="DQ15" i="8"/>
  <c r="DQ16" i="8"/>
  <c r="DQ17" i="8"/>
  <c r="DQ18" i="8"/>
  <c r="DQ19" i="8"/>
  <c r="DQ20" i="8"/>
  <c r="DQ21" i="8"/>
  <c r="DQ22" i="8"/>
  <c r="DQ23" i="8"/>
  <c r="DQ24" i="8"/>
  <c r="DQ25" i="8"/>
  <c r="DQ26" i="8"/>
  <c r="DQ27" i="8"/>
  <c r="DQ28" i="8"/>
  <c r="DQ29" i="8"/>
  <c r="DQ30" i="8"/>
  <c r="DQ31" i="8"/>
  <c r="DQ32" i="8"/>
  <c r="DQ33" i="8"/>
  <c r="DQ34" i="8"/>
  <c r="DQ35" i="8"/>
  <c r="DQ36" i="8"/>
  <c r="DQ37" i="8"/>
  <c r="DQ38" i="8"/>
  <c r="DQ39" i="8"/>
  <c r="DQ40" i="8"/>
  <c r="DQ41" i="8"/>
  <c r="DQ42" i="8"/>
  <c r="DQ43" i="8"/>
  <c r="DQ44" i="8"/>
  <c r="DQ45" i="8"/>
  <c r="DQ46" i="8"/>
  <c r="DQ47" i="8"/>
  <c r="DQ48" i="8"/>
  <c r="DQ49" i="8"/>
  <c r="DQ50" i="8"/>
  <c r="DQ51" i="8"/>
  <c r="DQ52" i="8"/>
  <c r="DQ53" i="8"/>
  <c r="DQ54" i="8"/>
  <c r="DQ55" i="8"/>
  <c r="DQ56" i="8"/>
  <c r="DQ57" i="8"/>
  <c r="DQ11" i="8"/>
  <c r="DM16" i="8"/>
  <c r="DM17" i="8"/>
  <c r="DM18" i="8"/>
  <c r="DM19" i="8"/>
  <c r="DM20" i="8"/>
  <c r="DM21" i="8"/>
  <c r="DM22" i="8"/>
  <c r="DM23" i="8"/>
  <c r="DM24" i="8"/>
  <c r="DM25" i="8"/>
  <c r="DM26" i="8"/>
  <c r="DM27" i="8"/>
  <c r="DM28" i="8"/>
  <c r="DM29" i="8"/>
  <c r="DM30" i="8"/>
  <c r="DM31" i="8"/>
  <c r="DM32" i="8"/>
  <c r="DM33" i="8"/>
  <c r="DM34" i="8"/>
  <c r="DM35" i="8"/>
  <c r="DM36" i="8"/>
  <c r="DM37" i="8"/>
  <c r="DM38" i="8"/>
  <c r="DM39" i="8"/>
  <c r="DM40" i="8"/>
  <c r="DM41" i="8"/>
  <c r="DM42" i="8"/>
  <c r="DM43" i="8"/>
  <c r="DM44" i="8"/>
  <c r="DM45" i="8"/>
  <c r="DM46" i="8"/>
  <c r="DM47" i="8"/>
  <c r="DM48" i="8"/>
  <c r="DM49" i="8"/>
  <c r="DM50" i="8"/>
  <c r="DM51" i="8"/>
  <c r="DM52" i="8"/>
  <c r="DM53" i="8"/>
  <c r="DM54" i="8"/>
  <c r="DM55" i="8"/>
  <c r="DM56" i="8"/>
  <c r="DM57" i="8"/>
  <c r="DM12" i="8"/>
  <c r="DM13" i="8"/>
  <c r="DM14" i="8"/>
  <c r="DM15" i="8"/>
  <c r="DM11" i="8"/>
  <c r="DI12" i="8"/>
  <c r="DI13" i="8"/>
  <c r="DI14" i="8"/>
  <c r="DI15" i="8"/>
  <c r="DI16" i="8"/>
  <c r="DI17" i="8"/>
  <c r="DI18" i="8"/>
  <c r="DI19" i="8"/>
  <c r="DI20" i="8"/>
  <c r="DI21" i="8"/>
  <c r="DI22" i="8"/>
  <c r="DI23" i="8"/>
  <c r="DI24" i="8"/>
  <c r="DI25" i="8"/>
  <c r="DI26" i="8"/>
  <c r="DI27" i="8"/>
  <c r="DI28" i="8"/>
  <c r="DI29" i="8"/>
  <c r="DI30" i="8"/>
  <c r="DI31" i="8"/>
  <c r="DI32" i="8"/>
  <c r="DI33" i="8"/>
  <c r="DI34" i="8"/>
  <c r="DI35" i="8"/>
  <c r="DI36" i="8"/>
  <c r="DI37" i="8"/>
  <c r="DI38" i="8"/>
  <c r="DI39" i="8"/>
  <c r="DI40" i="8"/>
  <c r="DI41" i="8"/>
  <c r="DI42" i="8"/>
  <c r="DI43" i="8"/>
  <c r="DI44" i="8"/>
  <c r="DI45" i="8"/>
  <c r="DI46" i="8"/>
  <c r="DI47" i="8"/>
  <c r="DI48" i="8"/>
  <c r="DI49" i="8"/>
  <c r="DI50" i="8"/>
  <c r="DI51" i="8"/>
  <c r="DI52" i="8"/>
  <c r="DI53" i="8"/>
  <c r="DI54" i="8"/>
  <c r="DI55" i="8"/>
  <c r="DI56" i="8"/>
  <c r="DI57" i="8"/>
  <c r="DI11" i="8"/>
  <c r="DE12" i="8"/>
  <c r="DE13" i="8"/>
  <c r="DE14" i="8"/>
  <c r="DE15" i="8"/>
  <c r="DE16" i="8"/>
  <c r="DE17" i="8"/>
  <c r="DE18" i="8"/>
  <c r="DE19" i="8"/>
  <c r="DE20" i="8"/>
  <c r="DE21" i="8"/>
  <c r="DE22" i="8"/>
  <c r="DE23" i="8"/>
  <c r="DE24" i="8"/>
  <c r="DE25" i="8"/>
  <c r="DE26" i="8"/>
  <c r="DE27" i="8"/>
  <c r="DE28" i="8"/>
  <c r="DE29" i="8"/>
  <c r="DE30" i="8"/>
  <c r="DE31" i="8"/>
  <c r="DE32" i="8"/>
  <c r="DE33" i="8"/>
  <c r="DE34" i="8"/>
  <c r="DE35" i="8"/>
  <c r="DE36" i="8"/>
  <c r="DE37" i="8"/>
  <c r="DE38" i="8"/>
  <c r="DE39" i="8"/>
  <c r="DE40" i="8"/>
  <c r="DE41" i="8"/>
  <c r="DE42" i="8"/>
  <c r="DE43" i="8"/>
  <c r="DE44" i="8"/>
  <c r="DE45" i="8"/>
  <c r="DE46" i="8"/>
  <c r="DE47" i="8"/>
  <c r="DE48" i="8"/>
  <c r="DE49" i="8"/>
  <c r="DE50" i="8"/>
  <c r="DE51" i="8"/>
  <c r="DE52" i="8"/>
  <c r="DE53" i="8"/>
  <c r="DE54" i="8"/>
  <c r="DE55" i="8"/>
  <c r="DE56" i="8"/>
  <c r="DE57" i="8"/>
  <c r="DE11" i="8"/>
  <c r="DA12" i="8"/>
  <c r="DA13" i="8"/>
  <c r="DA14" i="8"/>
  <c r="DA15" i="8"/>
  <c r="DA16" i="8"/>
  <c r="DA17" i="8"/>
  <c r="DA18" i="8"/>
  <c r="DA19" i="8"/>
  <c r="DA20" i="8"/>
  <c r="DA21" i="8"/>
  <c r="DA22" i="8"/>
  <c r="DA23" i="8"/>
  <c r="DA24" i="8"/>
  <c r="DA25" i="8"/>
  <c r="DA26" i="8"/>
  <c r="DA27" i="8"/>
  <c r="DA28" i="8"/>
  <c r="DA29" i="8"/>
  <c r="DA30" i="8"/>
  <c r="DA31" i="8"/>
  <c r="DA32" i="8"/>
  <c r="DA33" i="8"/>
  <c r="DA34" i="8"/>
  <c r="DA35" i="8"/>
  <c r="DA36" i="8"/>
  <c r="DA37" i="8"/>
  <c r="DA38" i="8"/>
  <c r="DA39" i="8"/>
  <c r="DA40" i="8"/>
  <c r="DA41" i="8"/>
  <c r="DA42" i="8"/>
  <c r="DA43" i="8"/>
  <c r="DA44" i="8"/>
  <c r="DA45" i="8"/>
  <c r="DA46" i="8"/>
  <c r="DA47" i="8"/>
  <c r="DA48" i="8"/>
  <c r="DA49" i="8"/>
  <c r="DA50" i="8"/>
  <c r="DA51" i="8"/>
  <c r="DA52" i="8"/>
  <c r="DA53" i="8"/>
  <c r="DA54" i="8"/>
  <c r="DA55" i="8"/>
  <c r="DA56" i="8"/>
  <c r="DA57" i="8"/>
  <c r="DA11" i="8"/>
  <c r="CW12" i="8"/>
  <c r="CW13" i="8"/>
  <c r="CW14" i="8"/>
  <c r="CW15" i="8"/>
  <c r="CW16" i="8"/>
  <c r="CW17" i="8"/>
  <c r="CW18" i="8"/>
  <c r="CW19" i="8"/>
  <c r="CW20" i="8"/>
  <c r="CW21" i="8"/>
  <c r="CW22" i="8"/>
  <c r="CW23" i="8"/>
  <c r="CW24" i="8"/>
  <c r="CW25" i="8"/>
  <c r="CW26" i="8"/>
  <c r="CW27" i="8"/>
  <c r="CW28" i="8"/>
  <c r="CW29" i="8"/>
  <c r="CW30" i="8"/>
  <c r="CW31" i="8"/>
  <c r="CW32" i="8"/>
  <c r="CW59" i="8" s="1"/>
  <c r="CW33" i="8"/>
  <c r="CW34" i="8"/>
  <c r="CW35" i="8"/>
  <c r="CW36" i="8"/>
  <c r="CW37" i="8"/>
  <c r="CW38" i="8"/>
  <c r="CW39" i="8"/>
  <c r="CW40" i="8"/>
  <c r="CW41" i="8"/>
  <c r="CW42" i="8"/>
  <c r="CW43" i="8"/>
  <c r="CW44" i="8"/>
  <c r="CW45" i="8"/>
  <c r="CW46" i="8"/>
  <c r="CW47" i="8"/>
  <c r="CW48" i="8"/>
  <c r="CW49" i="8"/>
  <c r="CW50" i="8"/>
  <c r="CW51" i="8"/>
  <c r="CW52" i="8"/>
  <c r="CW53" i="8"/>
  <c r="CW54" i="8"/>
  <c r="CW55" i="8"/>
  <c r="CW56" i="8"/>
  <c r="CW57" i="8"/>
  <c r="CW11" i="8"/>
  <c r="CS12" i="8"/>
  <c r="CS59" i="8" s="1"/>
  <c r="CS13" i="8"/>
  <c r="CS14" i="8"/>
  <c r="CS15" i="8"/>
  <c r="CS16" i="8"/>
  <c r="CS17" i="8"/>
  <c r="CS18" i="8"/>
  <c r="CS19" i="8"/>
  <c r="CS20" i="8"/>
  <c r="CS21" i="8"/>
  <c r="CS22" i="8"/>
  <c r="CS23" i="8"/>
  <c r="CS24" i="8"/>
  <c r="CS25" i="8"/>
  <c r="CS26" i="8"/>
  <c r="CS27" i="8"/>
  <c r="CS28" i="8"/>
  <c r="CS29" i="8"/>
  <c r="CS30" i="8"/>
  <c r="CS31" i="8"/>
  <c r="CS32" i="8"/>
  <c r="CS33" i="8"/>
  <c r="CS34" i="8"/>
  <c r="CS35" i="8"/>
  <c r="CS36" i="8"/>
  <c r="CS37" i="8"/>
  <c r="CS38" i="8"/>
  <c r="CS39" i="8"/>
  <c r="CS40" i="8"/>
  <c r="CS41" i="8"/>
  <c r="CS42" i="8"/>
  <c r="CS43" i="8"/>
  <c r="CS44" i="8"/>
  <c r="CS45" i="8"/>
  <c r="CS46" i="8"/>
  <c r="CS47" i="8"/>
  <c r="CS48" i="8"/>
  <c r="CS49" i="8"/>
  <c r="CS50" i="8"/>
  <c r="CS51" i="8"/>
  <c r="CS52" i="8"/>
  <c r="CS53" i="8"/>
  <c r="CS54" i="8"/>
  <c r="CS55" i="8"/>
  <c r="CS56" i="8"/>
  <c r="CS57" i="8"/>
  <c r="CS11" i="8"/>
  <c r="CO12" i="8"/>
  <c r="CO59" i="8" s="1"/>
  <c r="CO13" i="8"/>
  <c r="CO14" i="8"/>
  <c r="CO15" i="8"/>
  <c r="CO16" i="8"/>
  <c r="CO17" i="8"/>
  <c r="CO18" i="8"/>
  <c r="CO19" i="8"/>
  <c r="CO20" i="8"/>
  <c r="CO21" i="8"/>
  <c r="CO22" i="8"/>
  <c r="CO23" i="8"/>
  <c r="CO24" i="8"/>
  <c r="CO25" i="8"/>
  <c r="CO26" i="8"/>
  <c r="CO27" i="8"/>
  <c r="CO28" i="8"/>
  <c r="CO29" i="8"/>
  <c r="CO30" i="8"/>
  <c r="CO31" i="8"/>
  <c r="CO32" i="8"/>
  <c r="CO33" i="8"/>
  <c r="CO34" i="8"/>
  <c r="CO35" i="8"/>
  <c r="CO36" i="8"/>
  <c r="CO37" i="8"/>
  <c r="CO38" i="8"/>
  <c r="CO39" i="8"/>
  <c r="CO40" i="8"/>
  <c r="CO41" i="8"/>
  <c r="CO42" i="8"/>
  <c r="CO43" i="8"/>
  <c r="CO44" i="8"/>
  <c r="CO45" i="8"/>
  <c r="CO46" i="8"/>
  <c r="CO47" i="8"/>
  <c r="CO48" i="8"/>
  <c r="CO49" i="8"/>
  <c r="CO50" i="8"/>
  <c r="CO51" i="8"/>
  <c r="CO52" i="8"/>
  <c r="CO53" i="8"/>
  <c r="CO54" i="8"/>
  <c r="CO55" i="8"/>
  <c r="CO56" i="8"/>
  <c r="CO57" i="8"/>
  <c r="CO11" i="8"/>
  <c r="CK12" i="8"/>
  <c r="CK59" i="8" s="1"/>
  <c r="CK13" i="8"/>
  <c r="CK14" i="8"/>
  <c r="CK15" i="8"/>
  <c r="CK16" i="8"/>
  <c r="CK17" i="8"/>
  <c r="CK18" i="8"/>
  <c r="CK19" i="8"/>
  <c r="CK20" i="8"/>
  <c r="CK21" i="8"/>
  <c r="CK22" i="8"/>
  <c r="CK23" i="8"/>
  <c r="CK24" i="8"/>
  <c r="CK25" i="8"/>
  <c r="CK26" i="8"/>
  <c r="CK27" i="8"/>
  <c r="CK28" i="8"/>
  <c r="CK29" i="8"/>
  <c r="CK30" i="8"/>
  <c r="CK31" i="8"/>
  <c r="CK32" i="8"/>
  <c r="CK33" i="8"/>
  <c r="CK34" i="8"/>
  <c r="CK35" i="8"/>
  <c r="CK36" i="8"/>
  <c r="CK37" i="8"/>
  <c r="CK38" i="8"/>
  <c r="CK39" i="8"/>
  <c r="CK40" i="8"/>
  <c r="CK41" i="8"/>
  <c r="CK42" i="8"/>
  <c r="CK43" i="8"/>
  <c r="CK44" i="8"/>
  <c r="CK45" i="8"/>
  <c r="CK46" i="8"/>
  <c r="CK47" i="8"/>
  <c r="CK48" i="8"/>
  <c r="CK49" i="8"/>
  <c r="CK50" i="8"/>
  <c r="CK51" i="8"/>
  <c r="CK52" i="8"/>
  <c r="CK53" i="8"/>
  <c r="CK54" i="8"/>
  <c r="CK55" i="8"/>
  <c r="CK56" i="8"/>
  <c r="CK57" i="8"/>
  <c r="CK11" i="8"/>
  <c r="CG12" i="8"/>
  <c r="CG13" i="8"/>
  <c r="CG14" i="8"/>
  <c r="CG15" i="8"/>
  <c r="CG16" i="8"/>
  <c r="CG17" i="8"/>
  <c r="CG18" i="8"/>
  <c r="CG19" i="8"/>
  <c r="CG20" i="8"/>
  <c r="CG21" i="8"/>
  <c r="CG22" i="8"/>
  <c r="CG23" i="8"/>
  <c r="CG24" i="8"/>
  <c r="CG25" i="8"/>
  <c r="CG26" i="8"/>
  <c r="CG27" i="8"/>
  <c r="CG28" i="8"/>
  <c r="CG29" i="8"/>
  <c r="CG30" i="8"/>
  <c r="CG31" i="8"/>
  <c r="CG32" i="8"/>
  <c r="CG33" i="8"/>
  <c r="CG34" i="8"/>
  <c r="CG35" i="8"/>
  <c r="CG36" i="8"/>
  <c r="CG37" i="8"/>
  <c r="CG38" i="8"/>
  <c r="CG39" i="8"/>
  <c r="CG40" i="8"/>
  <c r="CG41" i="8"/>
  <c r="CG42" i="8"/>
  <c r="CG43" i="8"/>
  <c r="CG44" i="8"/>
  <c r="CG45" i="8"/>
  <c r="CG46" i="8"/>
  <c r="CG47" i="8"/>
  <c r="CG48" i="8"/>
  <c r="CG49" i="8"/>
  <c r="CG50" i="8"/>
  <c r="CG51" i="8"/>
  <c r="CG52" i="8"/>
  <c r="CG53" i="8"/>
  <c r="CG54" i="8"/>
  <c r="CG55" i="8"/>
  <c r="CG56" i="8"/>
  <c r="CG57" i="8"/>
  <c r="CG59" i="8" s="1"/>
  <c r="CG11" i="8"/>
  <c r="CC12" i="8"/>
  <c r="CC13" i="8"/>
  <c r="CC14" i="8"/>
  <c r="CC15" i="8"/>
  <c r="CC16" i="8"/>
  <c r="CC17" i="8"/>
  <c r="CC18" i="8"/>
  <c r="CC19" i="8"/>
  <c r="CC20" i="8"/>
  <c r="CC21" i="8"/>
  <c r="CC22" i="8"/>
  <c r="CC23" i="8"/>
  <c r="CC24" i="8"/>
  <c r="CC25" i="8"/>
  <c r="CC26" i="8"/>
  <c r="CC27" i="8"/>
  <c r="CC28" i="8"/>
  <c r="CC29" i="8"/>
  <c r="CC30" i="8"/>
  <c r="CC31" i="8"/>
  <c r="CC32" i="8"/>
  <c r="CC33" i="8"/>
  <c r="CC34" i="8"/>
  <c r="CC35" i="8"/>
  <c r="CC36" i="8"/>
  <c r="CC37" i="8"/>
  <c r="CC38" i="8"/>
  <c r="CC39" i="8"/>
  <c r="CC40" i="8"/>
  <c r="CC41" i="8"/>
  <c r="CC42" i="8"/>
  <c r="CC43" i="8"/>
  <c r="CC44" i="8"/>
  <c r="CC45" i="8"/>
  <c r="CC46" i="8"/>
  <c r="CC47" i="8"/>
  <c r="CC48" i="8"/>
  <c r="CC49" i="8"/>
  <c r="CC50" i="8"/>
  <c r="CC51" i="8"/>
  <c r="CC52" i="8"/>
  <c r="CC53" i="8"/>
  <c r="CC54" i="8"/>
  <c r="CC55" i="8"/>
  <c r="CC56" i="8"/>
  <c r="CC57" i="8"/>
  <c r="CC11" i="8"/>
  <c r="CC59" i="8" s="1"/>
  <c r="BY12" i="8"/>
  <c r="BY13" i="8"/>
  <c r="BY14" i="8"/>
  <c r="BY15" i="8"/>
  <c r="BY16" i="8"/>
  <c r="BY17" i="8"/>
  <c r="BY18" i="8"/>
  <c r="BY19" i="8"/>
  <c r="BY20" i="8"/>
  <c r="BY21" i="8"/>
  <c r="BY22" i="8"/>
  <c r="BY23" i="8"/>
  <c r="BY24" i="8"/>
  <c r="BY25" i="8"/>
  <c r="BY26" i="8"/>
  <c r="BY27" i="8"/>
  <c r="BY28" i="8"/>
  <c r="BY29" i="8"/>
  <c r="BY30" i="8"/>
  <c r="BY31" i="8"/>
  <c r="BY32" i="8"/>
  <c r="BY33" i="8"/>
  <c r="BY34" i="8"/>
  <c r="BY35" i="8"/>
  <c r="BY36" i="8"/>
  <c r="BY37" i="8"/>
  <c r="BY38" i="8"/>
  <c r="BY39" i="8"/>
  <c r="BY40" i="8"/>
  <c r="BY41" i="8"/>
  <c r="BY42" i="8"/>
  <c r="BY43" i="8"/>
  <c r="BY44" i="8"/>
  <c r="BY45" i="8"/>
  <c r="BY46" i="8"/>
  <c r="BY47" i="8"/>
  <c r="BY48" i="8"/>
  <c r="BY49" i="8"/>
  <c r="BY50" i="8"/>
  <c r="BY51" i="8"/>
  <c r="BY52" i="8"/>
  <c r="BY53" i="8"/>
  <c r="BY54" i="8"/>
  <c r="BY55" i="8"/>
  <c r="BY56" i="8"/>
  <c r="BY57" i="8"/>
  <c r="BY11" i="8"/>
  <c r="BU12" i="8"/>
  <c r="BU13" i="8"/>
  <c r="BU14" i="8"/>
  <c r="BU15" i="8"/>
  <c r="BU16" i="8"/>
  <c r="BU17" i="8"/>
  <c r="BU18" i="8"/>
  <c r="BU19" i="8"/>
  <c r="BU20" i="8"/>
  <c r="BU21" i="8"/>
  <c r="BU22" i="8"/>
  <c r="BU23" i="8"/>
  <c r="BU24" i="8"/>
  <c r="BU25" i="8"/>
  <c r="BU26" i="8"/>
  <c r="BU27" i="8"/>
  <c r="BU28" i="8"/>
  <c r="BU29" i="8"/>
  <c r="BU30" i="8"/>
  <c r="BU31" i="8"/>
  <c r="BU32" i="8"/>
  <c r="BU33" i="8"/>
  <c r="BU34" i="8"/>
  <c r="BU35" i="8"/>
  <c r="BU36" i="8"/>
  <c r="BU37" i="8"/>
  <c r="BU38" i="8"/>
  <c r="BU39" i="8"/>
  <c r="BU40" i="8"/>
  <c r="BU41" i="8"/>
  <c r="BU42" i="8"/>
  <c r="BU43" i="8"/>
  <c r="BU44" i="8"/>
  <c r="BU45" i="8"/>
  <c r="BU46" i="8"/>
  <c r="BU47" i="8"/>
  <c r="BU48" i="8"/>
  <c r="BU49" i="8"/>
  <c r="BU50" i="8"/>
  <c r="BU51" i="8"/>
  <c r="BU52" i="8"/>
  <c r="BU53" i="8"/>
  <c r="BU54" i="8"/>
  <c r="BU55" i="8"/>
  <c r="BU56" i="8"/>
  <c r="BU57" i="8"/>
  <c r="BU11" i="8"/>
  <c r="BQ12" i="8"/>
  <c r="BQ59" i="8" s="1"/>
  <c r="BQ13" i="8"/>
  <c r="BQ14" i="8"/>
  <c r="BQ15" i="8"/>
  <c r="BQ16" i="8"/>
  <c r="BQ17" i="8"/>
  <c r="BQ18" i="8"/>
  <c r="BQ19" i="8"/>
  <c r="BQ20" i="8"/>
  <c r="BQ21" i="8"/>
  <c r="BQ22" i="8"/>
  <c r="BQ23" i="8"/>
  <c r="BQ24" i="8"/>
  <c r="BQ25" i="8"/>
  <c r="BQ26" i="8"/>
  <c r="BQ27" i="8"/>
  <c r="BQ28" i="8"/>
  <c r="BQ29" i="8"/>
  <c r="BQ30" i="8"/>
  <c r="BQ31" i="8"/>
  <c r="BQ32" i="8"/>
  <c r="BQ33" i="8"/>
  <c r="BQ34" i="8"/>
  <c r="BQ35" i="8"/>
  <c r="BQ36" i="8"/>
  <c r="BQ37" i="8"/>
  <c r="BQ38" i="8"/>
  <c r="BQ39" i="8"/>
  <c r="BQ40" i="8"/>
  <c r="BQ41" i="8"/>
  <c r="BQ42" i="8"/>
  <c r="BQ43" i="8"/>
  <c r="BQ44" i="8"/>
  <c r="BQ45" i="8"/>
  <c r="BQ46" i="8"/>
  <c r="BQ47" i="8"/>
  <c r="BQ48" i="8"/>
  <c r="BQ49" i="8"/>
  <c r="BQ50" i="8"/>
  <c r="BQ51" i="8"/>
  <c r="BQ52" i="8"/>
  <c r="BQ53" i="8"/>
  <c r="BQ54" i="8"/>
  <c r="BQ55" i="8"/>
  <c r="BQ56" i="8"/>
  <c r="BQ57" i="8"/>
  <c r="BQ11" i="8"/>
  <c r="BM12" i="8"/>
  <c r="BM59" i="8" s="1"/>
  <c r="BM13" i="8"/>
  <c r="BM14" i="8"/>
  <c r="BM15" i="8"/>
  <c r="BM16" i="8"/>
  <c r="BM17" i="8"/>
  <c r="BM18" i="8"/>
  <c r="BM19" i="8"/>
  <c r="BM20" i="8"/>
  <c r="BM21" i="8"/>
  <c r="BM22" i="8"/>
  <c r="BM23" i="8"/>
  <c r="BM24" i="8"/>
  <c r="BM25" i="8"/>
  <c r="BM26" i="8"/>
  <c r="BM27" i="8"/>
  <c r="BM28" i="8"/>
  <c r="BM29" i="8"/>
  <c r="BM30" i="8"/>
  <c r="BM31" i="8"/>
  <c r="BM32" i="8"/>
  <c r="BM33" i="8"/>
  <c r="BM34" i="8"/>
  <c r="BM35" i="8"/>
  <c r="BM36" i="8"/>
  <c r="BM37" i="8"/>
  <c r="BM38" i="8"/>
  <c r="BM39" i="8"/>
  <c r="BM40" i="8"/>
  <c r="BM41" i="8"/>
  <c r="BM42" i="8"/>
  <c r="BM43" i="8"/>
  <c r="BM44" i="8"/>
  <c r="BM45" i="8"/>
  <c r="BM46" i="8"/>
  <c r="BM47" i="8"/>
  <c r="BM48" i="8"/>
  <c r="BM49" i="8"/>
  <c r="BM50" i="8"/>
  <c r="BM51" i="8"/>
  <c r="BM52" i="8"/>
  <c r="BM53" i="8"/>
  <c r="BM54" i="8"/>
  <c r="BM55" i="8"/>
  <c r="BM56" i="8"/>
  <c r="BM57" i="8"/>
  <c r="BM11" i="8"/>
  <c r="BI16" i="8"/>
  <c r="BI17" i="8"/>
  <c r="BI18" i="8"/>
  <c r="BI19" i="8"/>
  <c r="BI20" i="8"/>
  <c r="BI21" i="8"/>
  <c r="BI22" i="8"/>
  <c r="BI23" i="8"/>
  <c r="BI24" i="8"/>
  <c r="BI25" i="8"/>
  <c r="BI26" i="8"/>
  <c r="BI27" i="8"/>
  <c r="BI28" i="8"/>
  <c r="BI29" i="8"/>
  <c r="BI30" i="8"/>
  <c r="BI31" i="8"/>
  <c r="BI32" i="8"/>
  <c r="BI33" i="8"/>
  <c r="BI34" i="8"/>
  <c r="BI35" i="8"/>
  <c r="BI36" i="8"/>
  <c r="BI37" i="8"/>
  <c r="BI38" i="8"/>
  <c r="BI39" i="8"/>
  <c r="BI40" i="8"/>
  <c r="BI41" i="8"/>
  <c r="BI42" i="8"/>
  <c r="BI43" i="8"/>
  <c r="BI44" i="8"/>
  <c r="BI45" i="8"/>
  <c r="BI46" i="8"/>
  <c r="BI47" i="8"/>
  <c r="BI48" i="8"/>
  <c r="BI49" i="8"/>
  <c r="BI50" i="8"/>
  <c r="BI51" i="8"/>
  <c r="BI52" i="8"/>
  <c r="BI53" i="8"/>
  <c r="BI54" i="8"/>
  <c r="BI55" i="8"/>
  <c r="BI56" i="8"/>
  <c r="BI57" i="8"/>
  <c r="BI12" i="8"/>
  <c r="BI59" i="8" s="1"/>
  <c r="BI13" i="8"/>
  <c r="BI14" i="8"/>
  <c r="BI15" i="8"/>
  <c r="BI11" i="8"/>
  <c r="BE12" i="8"/>
  <c r="BE13" i="8"/>
  <c r="BE14" i="8"/>
  <c r="BE15" i="8"/>
  <c r="BE16" i="8"/>
  <c r="BE17" i="8"/>
  <c r="BE18" i="8"/>
  <c r="BE19" i="8"/>
  <c r="BE20" i="8"/>
  <c r="BE21" i="8"/>
  <c r="BE22" i="8"/>
  <c r="BE23" i="8"/>
  <c r="BE24" i="8"/>
  <c r="BE25" i="8"/>
  <c r="BE26" i="8"/>
  <c r="BE27" i="8"/>
  <c r="BE28" i="8"/>
  <c r="BE29" i="8"/>
  <c r="BE59" i="8" s="1"/>
  <c r="BE30" i="8"/>
  <c r="BE31" i="8"/>
  <c r="BE32" i="8"/>
  <c r="BE33" i="8"/>
  <c r="BE34" i="8"/>
  <c r="BE35" i="8"/>
  <c r="BE36" i="8"/>
  <c r="BE37" i="8"/>
  <c r="BE38" i="8"/>
  <c r="BE39" i="8"/>
  <c r="BE40" i="8"/>
  <c r="BE41" i="8"/>
  <c r="BE42" i="8"/>
  <c r="BE43" i="8"/>
  <c r="BE44" i="8"/>
  <c r="BE45" i="8"/>
  <c r="BE46" i="8"/>
  <c r="BE47" i="8"/>
  <c r="BE48" i="8"/>
  <c r="BE49" i="8"/>
  <c r="BE50" i="8"/>
  <c r="BE51" i="8"/>
  <c r="BE52" i="8"/>
  <c r="BE53" i="8"/>
  <c r="BE54" i="8"/>
  <c r="BE55" i="8"/>
  <c r="BE56" i="8"/>
  <c r="BE57" i="8"/>
  <c r="BE11" i="8"/>
  <c r="BA12" i="8"/>
  <c r="BA13" i="8"/>
  <c r="BA14" i="8"/>
  <c r="BA15" i="8"/>
  <c r="BA16" i="8"/>
  <c r="BA17" i="8"/>
  <c r="BA18" i="8"/>
  <c r="BA19" i="8"/>
  <c r="BA20" i="8"/>
  <c r="BA21" i="8"/>
  <c r="BA22" i="8"/>
  <c r="BA23" i="8"/>
  <c r="BA24" i="8"/>
  <c r="BA25" i="8"/>
  <c r="BA26" i="8"/>
  <c r="BA27" i="8"/>
  <c r="BA28" i="8"/>
  <c r="BA29" i="8"/>
  <c r="BA30" i="8"/>
  <c r="BA31" i="8"/>
  <c r="BA32" i="8"/>
  <c r="BA33" i="8"/>
  <c r="BA34" i="8"/>
  <c r="BA35" i="8"/>
  <c r="BA36" i="8"/>
  <c r="BA37" i="8"/>
  <c r="BA38" i="8"/>
  <c r="BA39" i="8"/>
  <c r="BA40" i="8"/>
  <c r="BA41" i="8"/>
  <c r="BA42" i="8"/>
  <c r="BA43" i="8"/>
  <c r="BA44" i="8"/>
  <c r="BA45" i="8"/>
  <c r="BA46" i="8"/>
  <c r="BA47" i="8"/>
  <c r="BA48" i="8"/>
  <c r="BA49" i="8"/>
  <c r="BA50" i="8"/>
  <c r="BA51" i="8"/>
  <c r="BA52" i="8"/>
  <c r="BA53" i="8"/>
  <c r="BA54" i="8"/>
  <c r="BA55" i="8"/>
  <c r="BA56" i="8"/>
  <c r="BA57" i="8"/>
  <c r="BA11" i="8"/>
  <c r="AW17" i="8"/>
  <c r="AW18" i="8"/>
  <c r="AW19" i="8"/>
  <c r="AW20" i="8"/>
  <c r="AW21" i="8"/>
  <c r="AW22" i="8"/>
  <c r="AW23" i="8"/>
  <c r="AW24" i="8"/>
  <c r="AW25" i="8"/>
  <c r="AW26" i="8"/>
  <c r="AW27" i="8"/>
  <c r="AW28" i="8"/>
  <c r="AW29" i="8"/>
  <c r="AW30" i="8"/>
  <c r="AW31" i="8"/>
  <c r="AW32" i="8"/>
  <c r="AW33" i="8"/>
  <c r="AW34" i="8"/>
  <c r="AW35" i="8"/>
  <c r="AW36" i="8"/>
  <c r="AW37" i="8"/>
  <c r="AW38" i="8"/>
  <c r="AW39" i="8"/>
  <c r="AW40" i="8"/>
  <c r="AW41" i="8"/>
  <c r="AW42" i="8"/>
  <c r="AW43" i="8"/>
  <c r="AW44" i="8"/>
  <c r="AW45" i="8"/>
  <c r="AW46" i="8"/>
  <c r="AW47" i="8"/>
  <c r="AW48" i="8"/>
  <c r="AW49" i="8"/>
  <c r="AW50" i="8"/>
  <c r="AW51" i="8"/>
  <c r="AW52" i="8"/>
  <c r="AW53" i="8"/>
  <c r="AW54" i="8"/>
  <c r="AW55" i="8"/>
  <c r="AW56" i="8"/>
  <c r="AW57" i="8"/>
  <c r="AW12" i="8"/>
  <c r="AW13" i="8"/>
  <c r="AW14" i="8"/>
  <c r="AW59" i="8" s="1"/>
  <c r="AW15" i="8"/>
  <c r="AW16" i="8"/>
  <c r="AW11" i="8"/>
  <c r="AS16" i="8"/>
  <c r="AS17" i="8"/>
  <c r="AS59" i="8" s="1"/>
  <c r="AS18" i="8"/>
  <c r="AS19" i="8"/>
  <c r="AS20" i="8"/>
  <c r="AS21" i="8"/>
  <c r="AS22" i="8"/>
  <c r="AS23" i="8"/>
  <c r="AS24" i="8"/>
  <c r="AS25" i="8"/>
  <c r="AS26" i="8"/>
  <c r="AS27" i="8"/>
  <c r="AS28" i="8"/>
  <c r="AS29" i="8"/>
  <c r="AS30" i="8"/>
  <c r="AS31" i="8"/>
  <c r="AS32" i="8"/>
  <c r="AS33" i="8"/>
  <c r="AS34" i="8"/>
  <c r="AS35" i="8"/>
  <c r="AS36" i="8"/>
  <c r="AS37" i="8"/>
  <c r="AS38" i="8"/>
  <c r="AS39" i="8"/>
  <c r="AS40" i="8"/>
  <c r="AS41" i="8"/>
  <c r="AS42" i="8"/>
  <c r="AS43" i="8"/>
  <c r="AS44" i="8"/>
  <c r="AS45" i="8"/>
  <c r="AS46" i="8"/>
  <c r="AS47" i="8"/>
  <c r="AS48" i="8"/>
  <c r="AS49" i="8"/>
  <c r="AS50" i="8"/>
  <c r="AS51" i="8"/>
  <c r="AS52" i="8"/>
  <c r="AS53" i="8"/>
  <c r="AS54" i="8"/>
  <c r="AS55" i="8"/>
  <c r="AS56" i="8"/>
  <c r="AS57" i="8"/>
  <c r="AS12" i="8"/>
  <c r="AS13" i="8"/>
  <c r="AS14" i="8"/>
  <c r="AS15" i="8"/>
  <c r="AS11" i="8"/>
  <c r="AO16" i="8"/>
  <c r="AO17" i="8"/>
  <c r="AO18" i="8"/>
  <c r="AO19" i="8"/>
  <c r="AO20" i="8"/>
  <c r="AO21" i="8"/>
  <c r="AO22" i="8"/>
  <c r="AO23" i="8"/>
  <c r="AO24" i="8"/>
  <c r="AO25" i="8"/>
  <c r="AO26" i="8"/>
  <c r="AO27" i="8"/>
  <c r="AO28" i="8"/>
  <c r="AO29" i="8"/>
  <c r="AO30" i="8"/>
  <c r="AO31" i="8"/>
  <c r="AO32" i="8"/>
  <c r="AO33" i="8"/>
  <c r="AO34" i="8"/>
  <c r="AO35" i="8"/>
  <c r="AO36" i="8"/>
  <c r="AO37" i="8"/>
  <c r="AO38" i="8"/>
  <c r="AO39" i="8"/>
  <c r="AO40" i="8"/>
  <c r="AO41" i="8"/>
  <c r="AO42" i="8"/>
  <c r="AO43" i="8"/>
  <c r="AO44" i="8"/>
  <c r="AO45" i="8"/>
  <c r="AO46" i="8"/>
  <c r="AO47" i="8"/>
  <c r="AO48" i="8"/>
  <c r="AO49" i="8"/>
  <c r="AO50" i="8"/>
  <c r="AO51" i="8"/>
  <c r="AO52" i="8"/>
  <c r="AO53" i="8"/>
  <c r="AO54" i="8"/>
  <c r="AO55" i="8"/>
  <c r="AO56" i="8"/>
  <c r="AO57" i="8"/>
  <c r="AO12" i="8"/>
  <c r="AO13" i="8"/>
  <c r="AO14" i="8"/>
  <c r="AO15" i="8"/>
  <c r="AO11" i="8"/>
  <c r="AK16" i="8"/>
  <c r="AK17" i="8"/>
  <c r="AK59" i="8" s="1"/>
  <c r="AK18" i="8"/>
  <c r="AK19" i="8"/>
  <c r="AK20" i="8"/>
  <c r="AK21" i="8"/>
  <c r="AK22" i="8"/>
  <c r="AK23" i="8"/>
  <c r="AK24" i="8"/>
  <c r="AK25" i="8"/>
  <c r="AK26" i="8"/>
  <c r="AK27" i="8"/>
  <c r="AK28" i="8"/>
  <c r="AK29" i="8"/>
  <c r="AK30" i="8"/>
  <c r="AK31" i="8"/>
  <c r="AK32" i="8"/>
  <c r="AK33" i="8"/>
  <c r="AK34" i="8"/>
  <c r="AK35" i="8"/>
  <c r="AK36" i="8"/>
  <c r="AK37" i="8"/>
  <c r="AK38" i="8"/>
  <c r="AK39" i="8"/>
  <c r="AK40" i="8"/>
  <c r="AK41" i="8"/>
  <c r="AK42" i="8"/>
  <c r="AK43" i="8"/>
  <c r="AK44" i="8"/>
  <c r="AK45" i="8"/>
  <c r="AK46" i="8"/>
  <c r="AK47" i="8"/>
  <c r="AK48" i="8"/>
  <c r="AK49" i="8"/>
  <c r="AK50" i="8"/>
  <c r="AK51" i="8"/>
  <c r="AK52" i="8"/>
  <c r="AK53" i="8"/>
  <c r="AK54" i="8"/>
  <c r="AK55" i="8"/>
  <c r="AK56" i="8"/>
  <c r="AK57" i="8"/>
  <c r="AK12" i="8"/>
  <c r="AK13" i="8"/>
  <c r="AK14" i="8"/>
  <c r="AK15" i="8"/>
  <c r="AK11" i="8"/>
  <c r="AG59" i="8"/>
  <c r="AG12" i="8"/>
  <c r="AG13" i="8"/>
  <c r="AG14" i="8"/>
  <c r="AG15" i="8"/>
  <c r="AG16" i="8"/>
  <c r="AG17" i="8"/>
  <c r="AG18" i="8"/>
  <c r="AG19" i="8"/>
  <c r="AG20" i="8"/>
  <c r="AG21" i="8"/>
  <c r="AG22" i="8"/>
  <c r="AG23" i="8"/>
  <c r="AG24" i="8"/>
  <c r="AG25" i="8"/>
  <c r="AG26" i="8"/>
  <c r="AG27" i="8"/>
  <c r="AG28" i="8"/>
  <c r="AG29" i="8"/>
  <c r="AG30" i="8"/>
  <c r="AG31" i="8"/>
  <c r="AG32" i="8"/>
  <c r="AG33" i="8"/>
  <c r="AG34" i="8"/>
  <c r="AG35" i="8"/>
  <c r="AG36" i="8"/>
  <c r="AG37" i="8"/>
  <c r="AG38" i="8"/>
  <c r="AG39" i="8"/>
  <c r="AG40" i="8"/>
  <c r="AG41" i="8"/>
  <c r="AG42" i="8"/>
  <c r="AG43" i="8"/>
  <c r="AG44" i="8"/>
  <c r="AG45" i="8"/>
  <c r="AG46" i="8"/>
  <c r="AG47" i="8"/>
  <c r="AG48" i="8"/>
  <c r="AG49" i="8"/>
  <c r="AG50" i="8"/>
  <c r="AG51" i="8"/>
  <c r="AG52" i="8"/>
  <c r="AG53" i="8"/>
  <c r="AG54" i="8"/>
  <c r="AG55" i="8"/>
  <c r="AG56" i="8"/>
  <c r="AG57" i="8"/>
  <c r="AG11" i="8"/>
  <c r="AC16" i="8"/>
  <c r="AC17" i="8"/>
  <c r="AC18" i="8"/>
  <c r="AC19" i="8"/>
  <c r="AC20" i="8"/>
  <c r="AC21" i="8"/>
  <c r="AC22" i="8"/>
  <c r="AC23" i="8"/>
  <c r="AC24" i="8"/>
  <c r="AC25" i="8"/>
  <c r="AC26" i="8"/>
  <c r="AC27" i="8"/>
  <c r="AC28" i="8"/>
  <c r="AC29" i="8"/>
  <c r="AC30" i="8"/>
  <c r="AC31" i="8"/>
  <c r="AC32" i="8"/>
  <c r="AC33" i="8"/>
  <c r="AC34" i="8"/>
  <c r="AC35" i="8"/>
  <c r="AC36" i="8"/>
  <c r="AC37" i="8"/>
  <c r="AC38" i="8"/>
  <c r="AC39" i="8"/>
  <c r="AC40" i="8"/>
  <c r="AC41" i="8"/>
  <c r="AC42" i="8"/>
  <c r="AC43" i="8"/>
  <c r="AC44" i="8"/>
  <c r="AC45" i="8"/>
  <c r="AC46" i="8"/>
  <c r="AC47" i="8"/>
  <c r="AC48" i="8"/>
  <c r="AC49" i="8"/>
  <c r="AC50" i="8"/>
  <c r="AC51" i="8"/>
  <c r="AC52" i="8"/>
  <c r="AC53" i="8"/>
  <c r="AC54" i="8"/>
  <c r="AC55" i="8"/>
  <c r="AC56" i="8"/>
  <c r="AC57" i="8"/>
  <c r="AC59" i="8"/>
  <c r="AC12" i="8"/>
  <c r="AC13" i="8"/>
  <c r="AC14" i="8"/>
  <c r="AC15" i="8"/>
  <c r="AC11" i="8"/>
  <c r="V64" i="8"/>
  <c r="V59" i="8"/>
  <c r="Y15" i="8"/>
  <c r="Y11" i="8"/>
  <c r="Y18" i="8"/>
  <c r="Y19" i="8"/>
  <c r="Y20" i="8"/>
  <c r="Y21" i="8"/>
  <c r="Y22" i="8"/>
  <c r="Y23" i="8"/>
  <c r="Y24" i="8"/>
  <c r="Y25" i="8"/>
  <c r="Y26" i="8"/>
  <c r="Y27" i="8"/>
  <c r="Y28" i="8"/>
  <c r="Y29" i="8"/>
  <c r="Y30" i="8"/>
  <c r="Y31" i="8"/>
  <c r="Y32" i="8"/>
  <c r="Y33" i="8"/>
  <c r="Y34" i="8"/>
  <c r="Y35" i="8"/>
  <c r="Y36" i="8"/>
  <c r="Y37" i="8"/>
  <c r="Y38" i="8"/>
  <c r="Y39" i="8"/>
  <c r="Y40" i="8"/>
  <c r="Y41" i="8"/>
  <c r="Y42" i="8"/>
  <c r="Y43" i="8"/>
  <c r="Y44" i="8"/>
  <c r="Y45" i="8"/>
  <c r="Y46" i="8"/>
  <c r="Y47" i="8"/>
  <c r="Y48" i="8"/>
  <c r="Y49" i="8"/>
  <c r="Y50" i="8"/>
  <c r="Y51" i="8"/>
  <c r="Y52" i="8"/>
  <c r="Y53" i="8"/>
  <c r="Y54" i="8"/>
  <c r="Y55" i="8"/>
  <c r="Y56" i="8"/>
  <c r="Y57" i="8"/>
  <c r="Y12" i="8"/>
  <c r="Y13" i="8"/>
  <c r="Y14" i="8"/>
  <c r="U12" i="8"/>
  <c r="U13" i="8"/>
  <c r="U14" i="8"/>
  <c r="U15" i="8"/>
  <c r="U17" i="8"/>
  <c r="U18" i="8"/>
  <c r="U19" i="8"/>
  <c r="U20" i="8"/>
  <c r="U21" i="8"/>
  <c r="U22" i="8"/>
  <c r="U23" i="8"/>
  <c r="U24" i="8"/>
  <c r="U25" i="8"/>
  <c r="U26" i="8"/>
  <c r="U27" i="8"/>
  <c r="U28" i="8"/>
  <c r="U29" i="8"/>
  <c r="U30" i="8"/>
  <c r="U31" i="8"/>
  <c r="U32" i="8"/>
  <c r="U33" i="8"/>
  <c r="U34" i="8"/>
  <c r="U35" i="8"/>
  <c r="U36" i="8"/>
  <c r="U37" i="8"/>
  <c r="U38" i="8"/>
  <c r="U39" i="8"/>
  <c r="U40" i="8"/>
  <c r="U41" i="8"/>
  <c r="U59" i="8" s="1"/>
  <c r="U42" i="8"/>
  <c r="U43" i="8"/>
  <c r="U44" i="8"/>
  <c r="U45" i="8"/>
  <c r="U46" i="8"/>
  <c r="U47" i="8"/>
  <c r="U48" i="8"/>
  <c r="U49" i="8"/>
  <c r="U50" i="8"/>
  <c r="U51" i="8"/>
  <c r="U52" i="8"/>
  <c r="U53" i="8"/>
  <c r="U54" i="8"/>
  <c r="U55" i="8"/>
  <c r="U56" i="8"/>
  <c r="U57" i="8"/>
  <c r="U11" i="8"/>
  <c r="I11" i="8"/>
  <c r="I12" i="8"/>
  <c r="I13" i="8"/>
  <c r="I14" i="8"/>
  <c r="I15" i="8"/>
  <c r="I18" i="8"/>
  <c r="I19" i="8"/>
  <c r="I20" i="8"/>
  <c r="E11" i="8"/>
  <c r="E12" i="8"/>
  <c r="E13" i="8"/>
  <c r="E14" i="8"/>
  <c r="E15" i="8"/>
  <c r="E18" i="8"/>
  <c r="E19" i="8"/>
  <c r="Q10" i="8"/>
  <c r="Q11" i="8"/>
  <c r="Q12" i="8"/>
  <c r="Q13" i="8"/>
  <c r="Q14" i="8"/>
  <c r="Q15" i="8"/>
  <c r="Q18" i="8"/>
  <c r="Q19" i="8"/>
  <c r="Q59" i="8"/>
  <c r="Q20" i="8"/>
  <c r="Q21" i="8"/>
  <c r="Q22" i="8"/>
  <c r="Q23" i="8"/>
  <c r="Q24" i="8"/>
  <c r="Q25" i="8"/>
  <c r="Q26" i="8"/>
  <c r="Q27" i="8"/>
  <c r="Q28" i="8"/>
  <c r="Q29" i="8"/>
  <c r="Q30" i="8"/>
  <c r="Q31" i="8"/>
  <c r="Q32" i="8"/>
  <c r="Q33" i="8"/>
  <c r="Q34" i="8"/>
  <c r="Q35" i="8"/>
  <c r="Q36" i="8"/>
  <c r="Q37" i="8"/>
  <c r="Q38" i="8"/>
  <c r="Q39" i="8"/>
  <c r="Q40" i="8"/>
  <c r="Q41" i="8"/>
  <c r="Q42" i="8"/>
  <c r="Q43" i="8"/>
  <c r="Q44" i="8"/>
  <c r="Q45" i="8"/>
  <c r="Q46" i="8"/>
  <c r="Q47" i="8"/>
  <c r="Q48" i="8"/>
  <c r="Q49" i="8"/>
  <c r="Q50" i="8"/>
  <c r="Q51" i="8"/>
  <c r="Q52" i="8"/>
  <c r="Q53" i="8"/>
  <c r="Q54" i="8"/>
  <c r="Q55" i="8"/>
  <c r="Q56" i="8"/>
  <c r="Q57" i="8"/>
  <c r="M19" i="8"/>
  <c r="M20" i="8"/>
  <c r="M21" i="8"/>
  <c r="M59" i="8" s="1"/>
  <c r="M22" i="8"/>
  <c r="M23" i="8"/>
  <c r="M24" i="8"/>
  <c r="M25" i="8"/>
  <c r="M26" i="8"/>
  <c r="M27" i="8"/>
  <c r="M28" i="8"/>
  <c r="M29" i="8"/>
  <c r="M30" i="8"/>
  <c r="M31" i="8"/>
  <c r="M32" i="8"/>
  <c r="M33" i="8"/>
  <c r="M34" i="8"/>
  <c r="M35" i="8"/>
  <c r="M36" i="8"/>
  <c r="M37" i="8"/>
  <c r="M38" i="8"/>
  <c r="M39" i="8"/>
  <c r="M40" i="8"/>
  <c r="M41" i="8"/>
  <c r="M42" i="8"/>
  <c r="M43" i="8"/>
  <c r="M44" i="8"/>
  <c r="M45" i="8"/>
  <c r="M46" i="8"/>
  <c r="M47" i="8"/>
  <c r="M48" i="8"/>
  <c r="M49" i="8"/>
  <c r="M50" i="8"/>
  <c r="M51" i="8"/>
  <c r="M52" i="8"/>
  <c r="M53" i="8"/>
  <c r="M54" i="8"/>
  <c r="M55" i="8"/>
  <c r="M56" i="8"/>
  <c r="M57" i="8"/>
  <c r="M18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E57" i="8"/>
  <c r="E20" i="8"/>
  <c r="E21" i="8"/>
  <c r="E22" i="8"/>
  <c r="E23" i="8"/>
  <c r="E24" i="8"/>
  <c r="E25" i="8"/>
  <c r="E26" i="8"/>
  <c r="E27" i="8"/>
  <c r="E28" i="8"/>
  <c r="E29" i="8"/>
  <c r="E30" i="8"/>
  <c r="E31" i="8"/>
  <c r="E32" i="8"/>
  <c r="E33" i="8"/>
  <c r="E34" i="8"/>
  <c r="E35" i="8"/>
  <c r="E36" i="8"/>
  <c r="E37" i="8"/>
  <c r="E38" i="8"/>
  <c r="E39" i="8"/>
  <c r="E40" i="8"/>
  <c r="E41" i="8"/>
  <c r="E42" i="8"/>
  <c r="E43" i="8"/>
  <c r="E44" i="8"/>
  <c r="E45" i="8"/>
  <c r="E46" i="8"/>
  <c r="E47" i="8"/>
  <c r="E48" i="8"/>
  <c r="E49" i="8"/>
  <c r="E50" i="8"/>
  <c r="E51" i="8"/>
  <c r="E52" i="8"/>
  <c r="E53" i="8"/>
  <c r="E54" i="8"/>
  <c r="E55" i="8"/>
  <c r="E56" i="8"/>
  <c r="AH59" i="8"/>
  <c r="AI59" i="8"/>
  <c r="AJ59" i="8"/>
  <c r="AL59" i="8"/>
  <c r="AM59" i="8"/>
  <c r="AN59" i="8"/>
  <c r="AP59" i="8"/>
  <c r="AQ59" i="8"/>
  <c r="AR59" i="8"/>
  <c r="AT59" i="8"/>
  <c r="AU59" i="8"/>
  <c r="AV59" i="8"/>
  <c r="AX59" i="8"/>
  <c r="AY59" i="8"/>
  <c r="AZ59" i="8"/>
  <c r="BA59" i="8"/>
  <c r="BB59" i="8"/>
  <c r="BC59" i="8"/>
  <c r="BD59" i="8"/>
  <c r="BF59" i="8"/>
  <c r="BG59" i="8"/>
  <c r="BH59" i="8"/>
  <c r="BJ59" i="8"/>
  <c r="BK59" i="8"/>
  <c r="BL59" i="8"/>
  <c r="BN59" i="8"/>
  <c r="BO59" i="8"/>
  <c r="BP59" i="8"/>
  <c r="BR59" i="8"/>
  <c r="BS59" i="8"/>
  <c r="BT59" i="8"/>
  <c r="BU59" i="8"/>
  <c r="BV59" i="8"/>
  <c r="BW59" i="8"/>
  <c r="BX59" i="8"/>
  <c r="BY59" i="8"/>
  <c r="BZ59" i="8"/>
  <c r="CA59" i="8"/>
  <c r="CB59" i="8"/>
  <c r="CD59" i="8"/>
  <c r="CE59" i="8"/>
  <c r="CF59" i="8"/>
  <c r="CH59" i="8"/>
  <c r="CI59" i="8"/>
  <c r="CJ59" i="8"/>
  <c r="CL59" i="8"/>
  <c r="CM59" i="8"/>
  <c r="CN59" i="8"/>
  <c r="CP59" i="8"/>
  <c r="CQ59" i="8"/>
  <c r="CR59" i="8"/>
  <c r="CT59" i="8"/>
  <c r="CU59" i="8"/>
  <c r="CV59" i="8"/>
  <c r="CX59" i="8"/>
  <c r="CY59" i="8"/>
  <c r="CZ59" i="8"/>
  <c r="DA59" i="8"/>
  <c r="DB59" i="8"/>
  <c r="DC59" i="8"/>
  <c r="DD59" i="8"/>
  <c r="DE59" i="8"/>
  <c r="DF59" i="8"/>
  <c r="DG59" i="8"/>
  <c r="DH59" i="8"/>
  <c r="DJ59" i="8"/>
  <c r="DK59" i="8"/>
  <c r="DL59" i="8"/>
  <c r="DM59" i="8"/>
  <c r="DN59" i="8"/>
  <c r="DO59" i="8"/>
  <c r="DP59" i="8"/>
  <c r="DQ59" i="8"/>
  <c r="DR59" i="8"/>
  <c r="DS59" i="8"/>
  <c r="DT59" i="8"/>
  <c r="DV59" i="8"/>
  <c r="DW59" i="8"/>
  <c r="DX59" i="8"/>
  <c r="DZ59" i="8"/>
  <c r="EA59" i="8"/>
  <c r="EB59" i="8"/>
  <c r="ED59" i="8"/>
  <c r="EE59" i="8"/>
  <c r="EG59" i="8"/>
  <c r="C59" i="8"/>
  <c r="D59" i="8"/>
  <c r="F59" i="8"/>
  <c r="G59" i="8"/>
  <c r="H59" i="8"/>
  <c r="J59" i="8"/>
  <c r="K59" i="8"/>
  <c r="L59" i="8"/>
  <c r="N59" i="8"/>
  <c r="O59" i="8"/>
  <c r="P59" i="8"/>
  <c r="R59" i="8"/>
  <c r="S59" i="8"/>
  <c r="T59" i="8"/>
  <c r="W59" i="8"/>
  <c r="X59" i="8"/>
  <c r="Z59" i="8"/>
  <c r="AA59" i="8"/>
  <c r="AB59" i="8"/>
  <c r="AD59" i="8"/>
  <c r="AE59" i="8"/>
  <c r="AF59" i="8"/>
  <c r="B59" i="8"/>
  <c r="EC64" i="8" l="1"/>
  <c r="DY59" i="8"/>
  <c r="EC59" i="8"/>
  <c r="AO59" i="8"/>
  <c r="Y59" i="8"/>
  <c r="I59" i="8"/>
  <c r="E59" i="8"/>
  <c r="EA66" i="8"/>
  <c r="EA65" i="8"/>
  <c r="EB65" i="8"/>
  <c r="DW65" i="8"/>
  <c r="DX65" i="8"/>
  <c r="DS65" i="8"/>
  <c r="DT65" i="8"/>
  <c r="DU65" i="8"/>
  <c r="DO65" i="8"/>
  <c r="DP65" i="8"/>
  <c r="DQ65" i="8"/>
  <c r="DK65" i="8"/>
  <c r="DL65" i="8"/>
  <c r="DM65" i="8"/>
  <c r="DG65" i="8"/>
  <c r="DH65" i="8"/>
  <c r="DI65" i="8"/>
  <c r="DC65" i="8"/>
  <c r="DD65" i="8"/>
  <c r="DE65" i="8"/>
  <c r="CY65" i="8"/>
  <c r="CZ65" i="8"/>
  <c r="DA65" i="8"/>
  <c r="CU65" i="8"/>
  <c r="CV65" i="8"/>
  <c r="CW65" i="8"/>
  <c r="CQ65" i="8"/>
  <c r="CR65" i="8"/>
  <c r="CS65" i="8"/>
  <c r="CM65" i="8"/>
  <c r="CN65" i="8"/>
  <c r="CO65" i="8"/>
  <c r="CK65" i="8"/>
  <c r="CI65" i="8"/>
  <c r="CJ65" i="8"/>
  <c r="CE65" i="8"/>
  <c r="CF65" i="8"/>
  <c r="CG65" i="8"/>
  <c r="CA65" i="8"/>
  <c r="CB65" i="8"/>
  <c r="CC65" i="8"/>
  <c r="BW65" i="8"/>
  <c r="BX65" i="8"/>
  <c r="BY65" i="8"/>
  <c r="BS65" i="8"/>
  <c r="BT65" i="8"/>
  <c r="BU65" i="8"/>
  <c r="BO65" i="8"/>
  <c r="BP65" i="8"/>
  <c r="BQ65" i="8"/>
  <c r="BK65" i="8"/>
  <c r="BL65" i="8"/>
  <c r="BM65" i="8"/>
  <c r="BG65" i="8"/>
  <c r="BH65" i="8"/>
  <c r="BI65" i="8"/>
  <c r="BC65" i="8"/>
  <c r="BD65" i="8"/>
  <c r="BE65" i="8"/>
  <c r="AY65" i="8"/>
  <c r="AZ65" i="8"/>
  <c r="BA65" i="8"/>
  <c r="AU65" i="8"/>
  <c r="AV65" i="8"/>
  <c r="AW65" i="8"/>
  <c r="AQ65" i="8"/>
  <c r="AR65" i="8"/>
  <c r="AS65" i="8"/>
  <c r="AM65" i="8"/>
  <c r="AN65" i="8"/>
  <c r="AO65" i="8"/>
  <c r="AI65" i="8"/>
  <c r="AJ65" i="8"/>
  <c r="AK65" i="8"/>
  <c r="AE65" i="8"/>
  <c r="AF65" i="8"/>
  <c r="AG65" i="8"/>
  <c r="AA65" i="8"/>
  <c r="AB65" i="8"/>
  <c r="AC65" i="8"/>
  <c r="W65" i="8"/>
  <c r="X65" i="8"/>
  <c r="Y65" i="8"/>
  <c r="S65" i="8"/>
  <c r="T65" i="8"/>
  <c r="U65" i="8"/>
  <c r="O65" i="8"/>
  <c r="P65" i="8"/>
  <c r="Q65" i="8"/>
  <c r="K65" i="8"/>
  <c r="L65" i="8"/>
  <c r="I65" i="8"/>
  <c r="G65" i="8"/>
  <c r="H65" i="8"/>
  <c r="C65" i="8"/>
  <c r="B65" i="8"/>
  <c r="F65" i="8"/>
  <c r="J65" i="8"/>
  <c r="N65" i="8"/>
  <c r="R65" i="8"/>
  <c r="V65" i="8"/>
  <c r="Z65" i="8"/>
  <c r="AD65" i="8"/>
  <c r="AH65" i="8"/>
  <c r="AL65" i="8"/>
  <c r="AP65" i="8"/>
  <c r="AT65" i="8"/>
  <c r="AX65" i="8"/>
  <c r="BB65" i="8"/>
  <c r="BF65" i="8"/>
  <c r="BJ65" i="8"/>
  <c r="BN65" i="8"/>
  <c r="BR65" i="8"/>
  <c r="BV65" i="8"/>
  <c r="BZ65" i="8"/>
  <c r="CD65" i="8"/>
  <c r="CH65" i="8"/>
  <c r="CL65" i="8"/>
  <c r="CP65" i="8"/>
  <c r="CT65" i="8"/>
  <c r="CX65" i="8"/>
  <c r="DB65" i="8"/>
  <c r="DF65" i="8"/>
  <c r="DJ65" i="8"/>
  <c r="DN65" i="8"/>
  <c r="DR65" i="8"/>
  <c r="DZ65" i="8"/>
  <c r="DZ64" i="8"/>
  <c r="C66" i="8"/>
  <c r="D66" i="8"/>
  <c r="E66" i="8"/>
  <c r="F66" i="8"/>
  <c r="G66" i="8"/>
  <c r="H66" i="8"/>
  <c r="I66" i="8"/>
  <c r="J66" i="8"/>
  <c r="K66" i="8"/>
  <c r="L66" i="8"/>
  <c r="N66" i="8"/>
  <c r="O66" i="8"/>
  <c r="P66" i="8"/>
  <c r="Q66" i="8"/>
  <c r="R66" i="8"/>
  <c r="S66" i="8"/>
  <c r="T66" i="8"/>
  <c r="U66" i="8"/>
  <c r="V66" i="8"/>
  <c r="W66" i="8"/>
  <c r="X66" i="8"/>
  <c r="Y66" i="8"/>
  <c r="Z66" i="8"/>
  <c r="AA66" i="8"/>
  <c r="AB66" i="8"/>
  <c r="AC66" i="8"/>
  <c r="AD66" i="8"/>
  <c r="AE66" i="8"/>
  <c r="AF66" i="8"/>
  <c r="AG66" i="8"/>
  <c r="AH66" i="8"/>
  <c r="AI66" i="8"/>
  <c r="AJ66" i="8"/>
  <c r="AK66" i="8"/>
  <c r="AL66" i="8"/>
  <c r="AM66" i="8"/>
  <c r="AN66" i="8"/>
  <c r="AO66" i="8"/>
  <c r="AP66" i="8"/>
  <c r="AQ66" i="8"/>
  <c r="AR66" i="8"/>
  <c r="AS66" i="8"/>
  <c r="AT66" i="8"/>
  <c r="AU66" i="8"/>
  <c r="AV66" i="8"/>
  <c r="AW66" i="8"/>
  <c r="AX66" i="8"/>
  <c r="AY66" i="8"/>
  <c r="AZ66" i="8"/>
  <c r="BA66" i="8"/>
  <c r="BB66" i="8"/>
  <c r="BC66" i="8"/>
  <c r="BD66" i="8"/>
  <c r="BE66" i="8"/>
  <c r="BF66" i="8"/>
  <c r="BG66" i="8"/>
  <c r="BH66" i="8"/>
  <c r="BI66" i="8"/>
  <c r="BJ66" i="8"/>
  <c r="BK66" i="8"/>
  <c r="BL66" i="8"/>
  <c r="BM66" i="8"/>
  <c r="BN66" i="8"/>
  <c r="BO66" i="8"/>
  <c r="BP66" i="8"/>
  <c r="BQ66" i="8"/>
  <c r="BR66" i="8"/>
  <c r="BS66" i="8"/>
  <c r="BT66" i="8"/>
  <c r="BU66" i="8"/>
  <c r="BV66" i="8"/>
  <c r="BW66" i="8"/>
  <c r="BX66" i="8"/>
  <c r="BY66" i="8"/>
  <c r="BZ66" i="8"/>
  <c r="CA66" i="8"/>
  <c r="CB66" i="8"/>
  <c r="CC66" i="8"/>
  <c r="CD66" i="8"/>
  <c r="CE66" i="8"/>
  <c r="CF66" i="8"/>
  <c r="CG66" i="8"/>
  <c r="CH66" i="8"/>
  <c r="CI66" i="8"/>
  <c r="CJ66" i="8"/>
  <c r="CK66" i="8"/>
  <c r="CL66" i="8"/>
  <c r="CM66" i="8"/>
  <c r="CN66" i="8"/>
  <c r="CO66" i="8"/>
  <c r="CP66" i="8"/>
  <c r="CQ66" i="8"/>
  <c r="CR66" i="8"/>
  <c r="CS66" i="8"/>
  <c r="CT66" i="8"/>
  <c r="CU66" i="8"/>
  <c r="CV66" i="8"/>
  <c r="CW66" i="8"/>
  <c r="CX66" i="8"/>
  <c r="CY66" i="8"/>
  <c r="CZ66" i="8"/>
  <c r="DA66" i="8"/>
  <c r="DB66" i="8"/>
  <c r="DC66" i="8"/>
  <c r="DD66" i="8"/>
  <c r="DE66" i="8"/>
  <c r="DF66" i="8"/>
  <c r="DG66" i="8"/>
  <c r="DH66" i="8"/>
  <c r="DI66" i="8"/>
  <c r="DJ66" i="8"/>
  <c r="DK66" i="8"/>
  <c r="DL66" i="8"/>
  <c r="DM66" i="8"/>
  <c r="DN66" i="8"/>
  <c r="DO66" i="8"/>
  <c r="DP66" i="8"/>
  <c r="DQ66" i="8"/>
  <c r="DR66" i="8"/>
  <c r="DS66" i="8"/>
  <c r="DT66" i="8"/>
  <c r="DU66" i="8"/>
  <c r="DV66" i="8"/>
  <c r="DW66" i="8"/>
  <c r="DX66" i="8"/>
  <c r="DZ66" i="8"/>
  <c r="EB66" i="8"/>
  <c r="B66" i="8"/>
  <c r="D65" i="8"/>
  <c r="E65" i="8"/>
  <c r="DV65" i="8"/>
  <c r="CU64" i="8"/>
  <c r="C64" i="8"/>
  <c r="D64" i="8"/>
  <c r="E64" i="8"/>
  <c r="F64" i="8"/>
  <c r="G64" i="8"/>
  <c r="H64" i="8"/>
  <c r="I64" i="8"/>
  <c r="J64" i="8"/>
  <c r="K64" i="8"/>
  <c r="L64" i="8"/>
  <c r="M11" i="8"/>
  <c r="M12" i="8"/>
  <c r="M13" i="8"/>
  <c r="M14" i="8"/>
  <c r="M15" i="8"/>
  <c r="N64" i="8"/>
  <c r="O64" i="8"/>
  <c r="P64" i="8"/>
  <c r="Q64" i="8"/>
  <c r="R64" i="8"/>
  <c r="S64" i="8"/>
  <c r="T64" i="8"/>
  <c r="W64" i="8"/>
  <c r="X64" i="8"/>
  <c r="Y64" i="8"/>
  <c r="Z64" i="8"/>
  <c r="AA64" i="8"/>
  <c r="AB64" i="8"/>
  <c r="AC64" i="8"/>
  <c r="AD64" i="8"/>
  <c r="AE64" i="8"/>
  <c r="AF64" i="8"/>
  <c r="AG64" i="8"/>
  <c r="AH64" i="8"/>
  <c r="AI64" i="8"/>
  <c r="AJ64" i="8"/>
  <c r="AK64" i="8"/>
  <c r="AL64" i="8"/>
  <c r="AM64" i="8"/>
  <c r="AN64" i="8"/>
  <c r="AO64" i="8"/>
  <c r="AP64" i="8"/>
  <c r="AQ64" i="8"/>
  <c r="AR64" i="8"/>
  <c r="AS64" i="8"/>
  <c r="AT64" i="8"/>
  <c r="AU64" i="8"/>
  <c r="AV64" i="8"/>
  <c r="AW64" i="8"/>
  <c r="AX64" i="8"/>
  <c r="AY64" i="8"/>
  <c r="AZ64" i="8"/>
  <c r="BA64" i="8"/>
  <c r="BB64" i="8"/>
  <c r="BC64" i="8"/>
  <c r="BD64" i="8"/>
  <c r="BE64" i="8"/>
  <c r="BF64" i="8"/>
  <c r="BG64" i="8"/>
  <c r="BH64" i="8"/>
  <c r="BI64" i="8"/>
  <c r="BJ64" i="8"/>
  <c r="BK64" i="8"/>
  <c r="BL64" i="8"/>
  <c r="BM64" i="8"/>
  <c r="BN64" i="8"/>
  <c r="BO64" i="8"/>
  <c r="BP64" i="8"/>
  <c r="BQ64" i="8"/>
  <c r="BR64" i="8"/>
  <c r="BS64" i="8"/>
  <c r="BT64" i="8"/>
  <c r="BU64" i="8"/>
  <c r="BV64" i="8"/>
  <c r="BW64" i="8"/>
  <c r="BX64" i="8"/>
  <c r="BY64" i="8"/>
  <c r="BZ64" i="8"/>
  <c r="CA64" i="8"/>
  <c r="CB64" i="8"/>
  <c r="CC64" i="8"/>
  <c r="CD64" i="8"/>
  <c r="CE64" i="8"/>
  <c r="CF64" i="8"/>
  <c r="CG64" i="8"/>
  <c r="CH64" i="8"/>
  <c r="CI64" i="8"/>
  <c r="CJ64" i="8"/>
  <c r="CK64" i="8"/>
  <c r="CL64" i="8"/>
  <c r="CM64" i="8"/>
  <c r="CN64" i="8"/>
  <c r="CO64" i="8"/>
  <c r="CP64" i="8"/>
  <c r="CQ64" i="8"/>
  <c r="CR64" i="8"/>
  <c r="CS64" i="8"/>
  <c r="CT64" i="8"/>
  <c r="CV64" i="8"/>
  <c r="CW64" i="8"/>
  <c r="CX64" i="8"/>
  <c r="CY64" i="8"/>
  <c r="CZ64" i="8"/>
  <c r="DA64" i="8"/>
  <c r="DB64" i="8"/>
  <c r="DC64" i="8"/>
  <c r="DD64" i="8"/>
  <c r="DE64" i="8"/>
  <c r="DF64" i="8"/>
  <c r="DG64" i="8"/>
  <c r="DH64" i="8"/>
  <c r="DI64" i="8"/>
  <c r="DJ64" i="8"/>
  <c r="DK64" i="8"/>
  <c r="DL64" i="8"/>
  <c r="DM64" i="8"/>
  <c r="DN64" i="8"/>
  <c r="DO64" i="8"/>
  <c r="DP64" i="8"/>
  <c r="DQ64" i="8"/>
  <c r="DR64" i="8"/>
  <c r="DS64" i="8"/>
  <c r="DT64" i="8"/>
  <c r="DU64" i="8"/>
  <c r="DV64" i="8"/>
  <c r="DW64" i="8"/>
  <c r="DX64" i="8"/>
  <c r="EA64" i="8"/>
  <c r="EB64" i="8"/>
  <c r="B64" i="8"/>
  <c r="DY65" i="8" l="1"/>
  <c r="M65" i="8"/>
  <c r="EC66" i="8"/>
  <c r="DY66" i="8"/>
  <c r="DY64" i="8"/>
  <c r="EC65" i="8"/>
  <c r="M64" i="8"/>
  <c r="M66" i="8"/>
</calcChain>
</file>

<file path=xl/comments1.xml><?xml version="1.0" encoding="utf-8"?>
<comments xmlns="http://schemas.openxmlformats.org/spreadsheetml/2006/main">
  <authors>
    <author>Veva Weamer</author>
    <author xml:space="preserve"> </author>
  </authors>
  <commentList>
    <comment ref="DZ12" authorId="0">
      <text>
        <r>
          <rPr>
            <b/>
            <sz val="9"/>
            <color indexed="81"/>
            <rFont val="Tahoma"/>
            <family val="2"/>
          </rPr>
          <t>Veva Weamer:</t>
        </r>
        <r>
          <rPr>
            <sz val="9"/>
            <color indexed="81"/>
            <rFont val="Tahoma"/>
            <family val="2"/>
          </rPr>
          <t xml:space="preserve">
Rounded values, so does not match  CBWM Annual Report exactly. It does match CCBWM database and IEUA Annual Report.</t>
        </r>
      </text>
    </comment>
    <comment ref="V33" authorId="1">
      <text>
        <r>
          <rPr>
            <b/>
            <sz val="14"/>
            <color indexed="81"/>
            <rFont val="Cambria"/>
            <family val="1"/>
          </rPr>
          <t xml:space="preserve"> :</t>
        </r>
        <r>
          <rPr>
            <sz val="14"/>
            <color indexed="81"/>
            <rFont val="Cambria"/>
            <family val="1"/>
          </rPr>
          <t xml:space="preserve">
There was a typo in this sheet, CBWM entered 6,496.5, and according to Annual Report this should b</t>
        </r>
        <r>
          <rPr>
            <sz val="12"/>
            <color indexed="81"/>
            <rFont val="Tahoma"/>
            <family val="2"/>
          </rPr>
          <t>e 6,500.5 AF (diff of 4.0 AF).</t>
        </r>
      </text>
    </comment>
    <comment ref="A56" authorId="1">
      <text>
        <r>
          <rPr>
            <b/>
            <sz val="8"/>
            <color indexed="81"/>
            <rFont val="Tahoma"/>
            <family val="2"/>
          </rPr>
          <t xml:space="preserve"> :</t>
        </r>
        <r>
          <rPr>
            <sz val="8"/>
            <color indexed="81"/>
            <rFont val="Tahoma"/>
            <family val="2"/>
          </rPr>
          <t xml:space="preserve">
changed from cell 3b</t>
        </r>
      </text>
    </comment>
    <comment ref="V59" authorId="1">
      <text>
        <r>
          <rPr>
            <b/>
            <sz val="12"/>
            <color indexed="81"/>
            <rFont val="Tahoma"/>
            <family val="2"/>
          </rPr>
          <t xml:space="preserve"> :
</t>
        </r>
        <r>
          <rPr>
            <sz val="12"/>
            <color indexed="81"/>
            <rFont val="Tahoma"/>
            <family val="2"/>
          </rPr>
          <t>The  Annual Report summed the Appendix E numbers incorrectly. The sum in the Annual Report in Appendix F is 15,501.2 AF, and it should be 14,403.8 AF (the error was in summing September data and Montclair Basins). Apppendix E total (14,403.8) plus Appendix F total (13187.7) equals 27591.5 AF- this is correct total.</t>
        </r>
      </text>
    </comment>
    <comment ref="Z59" authorId="1">
      <text>
        <r>
          <rPr>
            <b/>
            <sz val="8"/>
            <color indexed="81"/>
            <rFont val="Tahoma"/>
            <family val="2"/>
          </rPr>
          <t xml:space="preserve"> 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sz val="16"/>
            <color indexed="81"/>
            <rFont val="Cambria"/>
            <family val="1"/>
          </rPr>
          <t>The  Annual Report summed the Appendix F numbers incorrectly. The sum in the Annual Report in Appendix F is 7,959.9 AF, and it should be 8,459.9 AF. Apppendix E total (13,776.9) plus Appendix F total (8,459.9) equals 22,236.8 AF- this is correct total.</t>
        </r>
      </text>
    </comment>
    <comment ref="BB59" authorId="1">
      <text>
        <r>
          <rPr>
            <b/>
            <sz val="16"/>
            <color indexed="81"/>
            <rFont val="Cambria"/>
            <family val="1"/>
          </rPr>
          <t xml:space="preserve"> :</t>
        </r>
        <r>
          <rPr>
            <sz val="16"/>
            <color indexed="81"/>
            <rFont val="Cambria"/>
            <family val="1"/>
          </rPr>
          <t xml:space="preserve">
Annual Report total is 3,793.7 - However in the Annual Report the  Etiwanda Basin total is wrong in Appendix E-1; it should be 641.7 AF not 828 AF</t>
        </r>
      </text>
    </comment>
    <comment ref="DN59" authorId="0">
      <text>
        <r>
          <rPr>
            <b/>
            <sz val="14"/>
            <color indexed="81"/>
            <rFont val="Cambria"/>
            <family val="1"/>
          </rPr>
          <t>Veva Weamer:</t>
        </r>
        <r>
          <rPr>
            <sz val="14"/>
            <color indexed="81"/>
            <rFont val="Cambria"/>
            <family val="1"/>
          </rPr>
          <t xml:space="preserve">
On the CBWM Annual Report, a mistake was made in Appendix L as reporting 8,200.7 AF of In-Lieu under Chino Basin Watermaster; this amount is direct replenishment water. Danni at Watermaster confirmed this.</t>
        </r>
      </text>
    </comment>
    <comment ref="ED59" authorId="0">
      <text>
        <r>
          <rPr>
            <b/>
            <sz val="9"/>
            <color indexed="81"/>
            <rFont val="Tahoma"/>
            <family val="2"/>
          </rPr>
          <t>Veva Weamer:</t>
        </r>
        <r>
          <rPr>
            <sz val="9"/>
            <color indexed="81"/>
            <rFont val="Tahoma"/>
            <family val="2"/>
          </rPr>
          <t xml:space="preserve">
CBWM Reported this value incorrect in the CBWM annual report - Appendix L. The correct value is 9650.1 , and less ASR is 9,464.6. The San Sevaine amounts in the CBWM annual reoprt are incorrect.  See the monthly amount spreadsheet for more details.</t>
        </r>
      </text>
    </comment>
  </commentList>
</comments>
</file>

<file path=xl/sharedStrings.xml><?xml version="1.0" encoding="utf-8"?>
<sst xmlns="http://schemas.openxmlformats.org/spreadsheetml/2006/main" count="422" uniqueCount="107">
  <si>
    <t>Total</t>
  </si>
  <si>
    <t>West Cucamonga Channel</t>
  </si>
  <si>
    <r>
      <t xml:space="preserve">     Ely 1 </t>
    </r>
    <r>
      <rPr>
        <sz val="10"/>
        <color indexed="10"/>
        <rFont val="Arial"/>
        <family val="2"/>
      </rPr>
      <t>(MZ2)</t>
    </r>
  </si>
  <si>
    <r>
      <t xml:space="preserve">     Ely 2 </t>
    </r>
    <r>
      <rPr>
        <sz val="10"/>
        <color indexed="10"/>
        <rFont val="Arial"/>
        <family val="2"/>
      </rPr>
      <t>(MZ2)</t>
    </r>
  </si>
  <si>
    <r>
      <t xml:space="preserve">     Ely 3 </t>
    </r>
    <r>
      <rPr>
        <sz val="10"/>
        <color indexed="10"/>
        <rFont val="Arial"/>
        <family val="2"/>
      </rPr>
      <t>(MZ2)</t>
    </r>
  </si>
  <si>
    <r>
      <t xml:space="preserve">     Lower Day</t>
    </r>
    <r>
      <rPr>
        <sz val="10"/>
        <color indexed="10"/>
        <rFont val="Arial"/>
        <family val="2"/>
      </rPr>
      <t xml:space="preserve"> (MZ2)</t>
    </r>
  </si>
  <si>
    <r>
      <t xml:space="preserve">     Etiwanda Debris Basin </t>
    </r>
    <r>
      <rPr>
        <sz val="10"/>
        <color indexed="10"/>
        <rFont val="Arial"/>
        <family val="2"/>
      </rPr>
      <t>(MZ2)</t>
    </r>
  </si>
  <si>
    <r>
      <t xml:space="preserve">     Victoria </t>
    </r>
    <r>
      <rPr>
        <sz val="10"/>
        <color indexed="10"/>
        <rFont val="Arial"/>
        <family val="2"/>
      </rPr>
      <t>(MZ2)</t>
    </r>
  </si>
  <si>
    <r>
      <t xml:space="preserve">     San Sevaine #2 </t>
    </r>
    <r>
      <rPr>
        <sz val="10"/>
        <color indexed="10"/>
        <rFont val="Arial"/>
        <family val="2"/>
      </rPr>
      <t>(MZ2)</t>
    </r>
  </si>
  <si>
    <r>
      <t xml:space="preserve">     San Sevaine #3 </t>
    </r>
    <r>
      <rPr>
        <sz val="10"/>
        <color indexed="10"/>
        <rFont val="Arial"/>
        <family val="2"/>
      </rPr>
      <t>(MZ2)</t>
    </r>
  </si>
  <si>
    <r>
      <t xml:space="preserve">     San Sevaine #4 &amp; 5 </t>
    </r>
    <r>
      <rPr>
        <sz val="10"/>
        <color indexed="10"/>
        <rFont val="Arial"/>
        <family val="2"/>
      </rPr>
      <t>(MZ2)</t>
    </r>
  </si>
  <si>
    <r>
      <t xml:space="preserve">     Hickory </t>
    </r>
    <r>
      <rPr>
        <sz val="10"/>
        <color indexed="10"/>
        <rFont val="Arial"/>
        <family val="2"/>
      </rPr>
      <t>(MZ2)</t>
    </r>
  </si>
  <si>
    <t>1977/78</t>
  </si>
  <si>
    <t>Storm</t>
  </si>
  <si>
    <t>Imported</t>
  </si>
  <si>
    <t>Recycled</t>
  </si>
  <si>
    <t>Prepared by Jim T</t>
  </si>
  <si>
    <t>1978/79</t>
  </si>
  <si>
    <t>1980/81</t>
  </si>
  <si>
    <t>1981/82</t>
  </si>
  <si>
    <t>1982/83</t>
  </si>
  <si>
    <t>1983/84</t>
  </si>
  <si>
    <t>1984/85</t>
  </si>
  <si>
    <t>1985/86</t>
  </si>
  <si>
    <t>1986/87</t>
  </si>
  <si>
    <t>1987/88</t>
  </si>
  <si>
    <t>1988/89</t>
  </si>
  <si>
    <t>1989/90</t>
  </si>
  <si>
    <t>1990/91</t>
  </si>
  <si>
    <t>1991/92</t>
  </si>
  <si>
    <t>1992/93</t>
  </si>
  <si>
    <t>1993/94</t>
  </si>
  <si>
    <t>1994/95</t>
  </si>
  <si>
    <t>1995/96</t>
  </si>
  <si>
    <t>1996/97</t>
  </si>
  <si>
    <t>1997/98</t>
  </si>
  <si>
    <t>1998/99</t>
  </si>
  <si>
    <t>1999/00</t>
  </si>
  <si>
    <t>2005/06</t>
  </si>
  <si>
    <r>
      <t xml:space="preserve">     Turner 3 &amp; 4 </t>
    </r>
    <r>
      <rPr>
        <sz val="10"/>
        <color indexed="10"/>
        <rFont val="Arial"/>
        <family val="2"/>
      </rPr>
      <t>(MZ2)</t>
    </r>
  </si>
  <si>
    <t>2000/01</t>
  </si>
  <si>
    <t>2001/02</t>
  </si>
  <si>
    <t>2002/03</t>
  </si>
  <si>
    <t>2003/04</t>
  </si>
  <si>
    <t>Totals</t>
  </si>
  <si>
    <r>
      <t xml:space="preserve">     DeClez </t>
    </r>
    <r>
      <rPr>
        <sz val="10"/>
        <color indexed="17"/>
        <rFont val="Arial"/>
        <family val="2"/>
      </rPr>
      <t xml:space="preserve">(MZ3) </t>
    </r>
  </si>
  <si>
    <r>
      <t xml:space="preserve">     Banana </t>
    </r>
    <r>
      <rPr>
        <sz val="10"/>
        <color indexed="17"/>
        <rFont val="Arial"/>
        <family val="2"/>
      </rPr>
      <t xml:space="preserve">(MZ3) </t>
    </r>
  </si>
  <si>
    <r>
      <t xml:space="preserve">     Jurupa </t>
    </r>
    <r>
      <rPr>
        <sz val="10"/>
        <color indexed="17"/>
        <rFont val="Arial"/>
        <family val="2"/>
      </rPr>
      <t>(MZ3)</t>
    </r>
  </si>
  <si>
    <r>
      <t xml:space="preserve">     San Sevaine Reach </t>
    </r>
    <r>
      <rPr>
        <sz val="10"/>
        <color indexed="17"/>
        <rFont val="Arial"/>
        <family val="2"/>
      </rPr>
      <t>(MZ3)</t>
    </r>
  </si>
  <si>
    <r>
      <t xml:space="preserve">     Wineville</t>
    </r>
    <r>
      <rPr>
        <sz val="10"/>
        <color indexed="57"/>
        <rFont val="Arial"/>
        <family val="2"/>
      </rPr>
      <t xml:space="preserve"> </t>
    </r>
    <r>
      <rPr>
        <sz val="10"/>
        <color indexed="17"/>
        <rFont val="Arial"/>
        <family val="2"/>
      </rPr>
      <t>(MZ3)</t>
    </r>
  </si>
  <si>
    <r>
      <t xml:space="preserve">     Riverside </t>
    </r>
    <r>
      <rPr>
        <sz val="10"/>
        <color indexed="17"/>
        <rFont val="Arial"/>
        <family val="2"/>
      </rPr>
      <t>(MZ3)</t>
    </r>
  </si>
  <si>
    <t>DeClez Channel</t>
  </si>
  <si>
    <t xml:space="preserve"> Riverside Drive Drain</t>
  </si>
  <si>
    <r>
      <t xml:space="preserve">     College Heights East </t>
    </r>
    <r>
      <rPr>
        <sz val="10"/>
        <color indexed="12"/>
        <rFont val="Arial"/>
        <family val="2"/>
      </rPr>
      <t>(MZ1)</t>
    </r>
  </si>
  <si>
    <r>
      <t xml:space="preserve">     College Heights West</t>
    </r>
    <r>
      <rPr>
        <sz val="10"/>
        <color indexed="12"/>
        <rFont val="Arial"/>
        <family val="2"/>
      </rPr>
      <t xml:space="preserve"> (MZ1)</t>
    </r>
  </si>
  <si>
    <r>
      <t xml:space="preserve">     Upland</t>
    </r>
    <r>
      <rPr>
        <sz val="10"/>
        <color indexed="12"/>
        <rFont val="Arial"/>
        <family val="2"/>
      </rPr>
      <t xml:space="preserve"> (MZ1)</t>
    </r>
  </si>
  <si>
    <r>
      <t xml:space="preserve">     Montclair 1, 2, 3, 4</t>
    </r>
    <r>
      <rPr>
        <sz val="10"/>
        <color indexed="12"/>
        <rFont val="Arial"/>
        <family val="2"/>
      </rPr>
      <t xml:space="preserve"> (MZ1)</t>
    </r>
  </si>
  <si>
    <r>
      <t xml:space="preserve">     Brooks</t>
    </r>
    <r>
      <rPr>
        <sz val="10"/>
        <color indexed="12"/>
        <rFont val="Arial"/>
        <family val="2"/>
      </rPr>
      <t xml:space="preserve"> (MZ1)</t>
    </r>
  </si>
  <si>
    <r>
      <t xml:space="preserve">     8th Street </t>
    </r>
    <r>
      <rPr>
        <sz val="10"/>
        <color indexed="12"/>
        <rFont val="Arial"/>
        <family val="2"/>
      </rPr>
      <t>(MZ1)</t>
    </r>
  </si>
  <si>
    <r>
      <t xml:space="preserve">     7th Street </t>
    </r>
    <r>
      <rPr>
        <sz val="10"/>
        <color indexed="12"/>
        <rFont val="Arial"/>
        <family val="2"/>
      </rPr>
      <t>(MZ1)</t>
    </r>
  </si>
  <si>
    <t>San Antonio Channel / CB-59</t>
  </si>
  <si>
    <t>Cucamonga/Deer Creek Ch / CB-11</t>
  </si>
  <si>
    <t>Day Creek Channel / CB-15</t>
  </si>
  <si>
    <t>Etiwanda Channel / CB-14</t>
  </si>
  <si>
    <t>San Sevaine Channel / CB-13</t>
  </si>
  <si>
    <t>West Fontana Channel / CB-18</t>
  </si>
  <si>
    <r>
      <t xml:space="preserve">     Grove </t>
    </r>
    <r>
      <rPr>
        <sz val="10"/>
        <color indexed="10"/>
        <rFont val="Arial"/>
        <family val="2"/>
      </rPr>
      <t>(MZ2)</t>
    </r>
  </si>
  <si>
    <r>
      <t xml:space="preserve">     Conservation Ponds </t>
    </r>
    <r>
      <rPr>
        <sz val="10"/>
        <color indexed="17"/>
        <rFont val="Arial"/>
        <family val="2"/>
      </rPr>
      <t>(MZ3)</t>
    </r>
  </si>
  <si>
    <t>Year</t>
  </si>
  <si>
    <t>Chino Basin Recharge Data  (Acre-Feet)</t>
  </si>
  <si>
    <r>
      <t xml:space="preserve">     15th Street </t>
    </r>
    <r>
      <rPr>
        <sz val="10"/>
        <color indexed="12"/>
        <rFont val="Arial"/>
        <family val="2"/>
      </rPr>
      <t>(MZ1)</t>
    </r>
  </si>
  <si>
    <r>
      <t xml:space="preserve">     Turner 1&amp; 2 </t>
    </r>
    <r>
      <rPr>
        <sz val="10"/>
        <color indexed="10"/>
        <rFont val="Arial"/>
        <family val="2"/>
      </rPr>
      <t>(MZ2)</t>
    </r>
  </si>
  <si>
    <r>
      <t xml:space="preserve">     San Sevaine #1 </t>
    </r>
    <r>
      <rPr>
        <sz val="10"/>
        <color indexed="10"/>
        <rFont val="Arial"/>
        <family val="2"/>
      </rPr>
      <t>(MZ2)</t>
    </r>
  </si>
  <si>
    <t>a</t>
  </si>
  <si>
    <t>Fiscal Year</t>
  </si>
  <si>
    <t>2004/05</t>
  </si>
  <si>
    <t>2006/07</t>
  </si>
  <si>
    <t>1979/80</t>
  </si>
  <si>
    <t>2007/08</t>
  </si>
  <si>
    <t>2008/09</t>
  </si>
  <si>
    <t>2009/10</t>
  </si>
  <si>
    <t>MZ1 Totals</t>
  </si>
  <si>
    <t>MZ2 Totals</t>
  </si>
  <si>
    <t>MZ3 Totals</t>
  </si>
  <si>
    <t>MZ4 Totals</t>
  </si>
  <si>
    <t>MZ5 Totals</t>
  </si>
  <si>
    <t>Total Recharge</t>
  </si>
  <si>
    <t xml:space="preserve">This sheet was made by a spreadsheet provided by Jim Thierl in June 2011 that has historical recharge amounts by basin by year for Fiscal Year 1978 to 2007 (file called "20070328 CBWM Historical Recharge Data). </t>
  </si>
  <si>
    <t>The Fiscal Year 2009 and 2010 data is from an additional sheet provided by Watermaster in early 2011; called "IEUAChinoBasinRecharge2009-2010v2.".</t>
  </si>
  <si>
    <t>Minor Discrepancies are in yellow</t>
  </si>
  <si>
    <t>2010/11</t>
  </si>
  <si>
    <t xml:space="preserve">Note: Storm water amounts prior to fiscal year 2004/2005 are estimates based on Chino Basin Conservation District research  (Kehl, 2000). These storm water estimates are reported in Chino Basin Watermaster’s groundwater recharge database. </t>
  </si>
  <si>
    <t>ASR by MVWD</t>
  </si>
  <si>
    <t>2011/12</t>
  </si>
  <si>
    <t>Totals with ASR</t>
  </si>
  <si>
    <r>
      <t xml:space="preserve">     RP3 Cell 2</t>
    </r>
    <r>
      <rPr>
        <sz val="10"/>
        <color indexed="17"/>
        <rFont val="Arial"/>
        <family val="2"/>
      </rPr>
      <t xml:space="preserve">(MZ3) </t>
    </r>
  </si>
  <si>
    <r>
      <t xml:space="preserve">     RP3 Cell 1,3,4 </t>
    </r>
    <r>
      <rPr>
        <sz val="10"/>
        <color indexed="17"/>
        <rFont val="Arial"/>
        <family val="2"/>
      </rPr>
      <t xml:space="preserve">(MZ3) </t>
    </r>
  </si>
  <si>
    <t>Ontario/Southeast</t>
  </si>
  <si>
    <t>Manage/Central/Pomona_LessSW</t>
  </si>
  <si>
    <t>Ontario/Southeast_LessSW</t>
  </si>
  <si>
    <t>Managed/Central/Pomona</t>
  </si>
  <si>
    <t>Ontario/Southeast_LessUpperMZ2</t>
  </si>
  <si>
    <t>Ontario/Southeast_NoUpperMZ2_LessSW</t>
  </si>
  <si>
    <t>Stromwater_Manage/Central/Pomona</t>
  </si>
  <si>
    <t>Stromwater_Ontario/Southeast</t>
  </si>
  <si>
    <t>Stromwater_Ontario/Southeast_NoUpperMZ2_LessSW</t>
  </si>
  <si>
    <t>Storm water is an esimated amoutn prior to Fiscal Year 04/05.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</si>
</sst>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5" formatCode="&quot;$&quot;#,##0_);\(&quot;$&quot;#,##0\)"/>
    <numFmt numFmtId="43" formatCode="_(* #,##0.00_);_(* \(#,##0.00\);_(* &quot;-&quot;??_);_(@_)"/>
    <numFmt numFmtId="164" formatCode="0.0"/>
    <numFmt numFmtId="165" formatCode="mmmm\ d\,\ yyyy"/>
    <numFmt numFmtId="166" formatCode="#,##0.0"/>
  </numFmts>
  <fonts count="60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sz val="10"/>
      <color indexed="48"/>
      <name val="Arial"/>
      <family val="2"/>
    </font>
    <font>
      <sz val="10"/>
      <color indexed="57"/>
      <name val="Arial"/>
      <family val="2"/>
    </font>
    <font>
      <b/>
      <sz val="10"/>
      <color indexed="57"/>
      <name val="Arial"/>
      <family val="2"/>
    </font>
    <font>
      <b/>
      <sz val="16"/>
      <color indexed="10"/>
      <name val="Arial"/>
      <family val="2"/>
    </font>
    <font>
      <sz val="12"/>
      <name val="Arial"/>
      <family val="2"/>
    </font>
    <font>
      <sz val="10"/>
      <color indexed="17"/>
      <name val="Arial"/>
      <family val="2"/>
    </font>
    <font>
      <sz val="10"/>
      <color indexed="12"/>
      <name val="Arial"/>
      <family val="2"/>
    </font>
    <font>
      <sz val="20"/>
      <name val="Arial"/>
      <family val="2"/>
    </font>
    <font>
      <b/>
      <sz val="20"/>
      <name val="Arial"/>
      <family val="2"/>
    </font>
    <font>
      <sz val="10"/>
      <color indexed="9"/>
      <name val="Arial"/>
      <family val="2"/>
    </font>
    <font>
      <b/>
      <sz val="26"/>
      <name val="Arial"/>
      <family val="2"/>
    </font>
    <font>
      <sz val="26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color indexed="8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sz val="10"/>
      <color indexed="8"/>
      <name val="Arial"/>
      <family val="2"/>
    </font>
    <font>
      <sz val="10"/>
      <color indexed="8"/>
      <name val="Calibri"/>
      <family val="2"/>
    </font>
    <font>
      <sz val="10"/>
      <name val="Arial"/>
      <family val="2"/>
    </font>
    <font>
      <sz val="14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2"/>
      <color indexed="81"/>
      <name val="Tahoma"/>
      <family val="2"/>
    </font>
    <font>
      <b/>
      <sz val="12"/>
      <color indexed="81"/>
      <name val="Tahoma"/>
      <family val="2"/>
    </font>
    <font>
      <sz val="12"/>
      <name val="Arial"/>
      <family val="2"/>
    </font>
    <font>
      <b/>
      <sz val="14"/>
      <color indexed="81"/>
      <name val="Cambria"/>
      <family val="1"/>
    </font>
    <font>
      <sz val="14"/>
      <color indexed="81"/>
      <name val="Cambria"/>
      <family val="1"/>
    </font>
    <font>
      <b/>
      <sz val="16"/>
      <color indexed="81"/>
      <name val="Cambria"/>
      <family val="1"/>
    </font>
    <font>
      <sz val="16"/>
      <color indexed="81"/>
      <name val="Cambria"/>
      <family val="1"/>
    </font>
    <font>
      <sz val="11"/>
      <color indexed="8"/>
      <name val="Arial"/>
      <family val="2"/>
    </font>
    <font>
      <sz val="11"/>
      <name val="Arial"/>
      <family val="2"/>
    </font>
    <font>
      <sz val="11"/>
      <color theme="1" tint="4.9989318521683403E-2"/>
      <name val="Arial"/>
      <family val="2"/>
    </font>
    <font>
      <b/>
      <sz val="11"/>
      <name val="Arial"/>
      <family val="2"/>
    </font>
    <font>
      <sz val="12"/>
      <color indexed="8"/>
      <name val="Calibri"/>
      <family val="2"/>
    </font>
    <font>
      <sz val="11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3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theme="0" tint="-0.14996795556505021"/>
      </top>
      <bottom/>
      <diagonal/>
    </border>
    <border>
      <left/>
      <right style="medium">
        <color indexed="64"/>
      </right>
      <top style="thin">
        <color theme="0" tint="-0.14996795556505021"/>
      </top>
      <bottom/>
      <diagonal/>
    </border>
  </borders>
  <cellStyleXfs count="85">
    <xf numFmtId="0" fontId="0" fillId="0" borderId="0"/>
    <xf numFmtId="0" fontId="19" fillId="2" borderId="0" applyNumberFormat="0" applyBorder="0" applyAlignment="0" applyProtection="0"/>
    <xf numFmtId="0" fontId="19" fillId="3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5" borderId="0" applyNumberFormat="0" applyBorder="0" applyAlignment="0" applyProtection="0"/>
    <xf numFmtId="0" fontId="19" fillId="8" borderId="0" applyNumberFormat="0" applyBorder="0" applyAlignment="0" applyProtection="0"/>
    <xf numFmtId="0" fontId="19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9" borderId="0" applyNumberFormat="0" applyBorder="0" applyAlignment="0" applyProtection="0"/>
    <xf numFmtId="0" fontId="21" fillId="3" borderId="0" applyNumberFormat="0" applyBorder="0" applyAlignment="0" applyProtection="0"/>
    <xf numFmtId="0" fontId="22" fillId="20" borderId="1" applyNumberFormat="0" applyAlignment="0" applyProtection="0"/>
    <xf numFmtId="0" fontId="23" fillId="21" borderId="2" applyNumberFormat="0" applyAlignment="0" applyProtection="0"/>
    <xf numFmtId="43" fontId="36" fillId="0" borderId="0" applyFont="0" applyFill="0" applyBorder="0" applyAlignment="0" applyProtection="0"/>
    <xf numFmtId="37" fontId="3" fillId="0" borderId="0" applyFill="0" applyBorder="0" applyAlignment="0" applyProtection="0"/>
    <xf numFmtId="37" fontId="3" fillId="0" borderId="0" applyFill="0" applyBorder="0" applyAlignment="0" applyProtection="0"/>
    <xf numFmtId="37" fontId="3" fillId="0" borderId="0" applyFill="0" applyBorder="0" applyAlignment="0" applyProtection="0"/>
    <xf numFmtId="5" fontId="3" fillId="0" borderId="0" applyFill="0" applyBorder="0" applyAlignment="0" applyProtection="0"/>
    <xf numFmtId="5" fontId="3" fillId="0" borderId="0" applyFill="0" applyBorder="0" applyAlignment="0" applyProtection="0"/>
    <xf numFmtId="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0" fontId="24" fillId="0" borderId="0" applyNumberFormat="0" applyFill="0" applyBorder="0" applyAlignment="0" applyProtection="0"/>
    <xf numFmtId="2" fontId="3" fillId="0" borderId="0" applyFill="0" applyBorder="0" applyAlignment="0" applyProtection="0"/>
    <xf numFmtId="2" fontId="3" fillId="0" borderId="0" applyFill="0" applyBorder="0" applyAlignment="0" applyProtection="0"/>
    <xf numFmtId="2" fontId="3" fillId="0" borderId="0" applyFill="0" applyBorder="0" applyAlignment="0" applyProtection="0"/>
    <xf numFmtId="0" fontId="25" fillId="4" borderId="0" applyNumberFormat="0" applyBorder="0" applyAlignment="0" applyProtection="0"/>
    <xf numFmtId="0" fontId="26" fillId="0" borderId="3" applyNumberFormat="0" applyFill="0" applyAlignment="0" applyProtection="0"/>
    <xf numFmtId="0" fontId="37" fillId="0" borderId="0" applyNumberFormat="0" applyFill="0" applyBorder="0" applyAlignment="0" applyProtection="0"/>
    <xf numFmtId="0" fontId="26" fillId="0" borderId="3" applyNumberFormat="0" applyFill="0" applyAlignment="0" applyProtection="0"/>
    <xf numFmtId="0" fontId="27" fillId="0" borderId="4" applyNumberFormat="0" applyFill="0" applyAlignment="0" applyProtection="0"/>
    <xf numFmtId="0" fontId="38" fillId="0" borderId="0" applyNumberFormat="0" applyFill="0" applyBorder="0" applyAlignment="0" applyProtection="0"/>
    <xf numFmtId="0" fontId="27" fillId="0" borderId="4" applyNumberFormat="0" applyFill="0" applyAlignment="0" applyProtection="0"/>
    <xf numFmtId="0" fontId="28" fillId="0" borderId="5" applyNumberFormat="0" applyFill="0" applyAlignment="0" applyProtection="0"/>
    <xf numFmtId="0" fontId="28" fillId="0" borderId="0" applyNumberFormat="0" applyFill="0" applyBorder="0" applyAlignment="0" applyProtection="0"/>
    <xf numFmtId="0" fontId="29" fillId="7" borderId="1" applyNumberFormat="0" applyAlignment="0" applyProtection="0"/>
    <xf numFmtId="0" fontId="30" fillId="0" borderId="6" applyNumberFormat="0" applyFill="0" applyAlignment="0" applyProtection="0"/>
    <xf numFmtId="0" fontId="31" fillId="22" borderId="0" applyNumberFormat="0" applyBorder="0" applyAlignment="0" applyProtection="0"/>
    <xf numFmtId="0" fontId="36" fillId="0" borderId="0"/>
    <xf numFmtId="0" fontId="3" fillId="0" borderId="0"/>
    <xf numFmtId="0" fontId="39" fillId="0" borderId="0"/>
    <xf numFmtId="0" fontId="19" fillId="0" borderId="0"/>
    <xf numFmtId="0" fontId="3" fillId="23" borderId="7" applyNumberFormat="0" applyFont="0" applyAlignment="0" applyProtection="0"/>
    <xf numFmtId="0" fontId="19" fillId="23" borderId="7" applyNumberFormat="0" applyFont="0" applyAlignment="0" applyProtection="0"/>
    <xf numFmtId="0" fontId="3" fillId="23" borderId="7" applyNumberFormat="0" applyFont="0" applyAlignment="0" applyProtection="0"/>
    <xf numFmtId="0" fontId="32" fillId="20" borderId="8" applyNumberFormat="0" applyAlignment="0" applyProtection="0"/>
    <xf numFmtId="9" fontId="36" fillId="0" borderId="0" applyFon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9" applyNumberFormat="0" applyFill="0" applyAlignment="0" applyProtection="0"/>
    <xf numFmtId="0" fontId="3" fillId="0" borderId="10" applyNumberFormat="0" applyFill="0" applyAlignment="0" applyProtection="0"/>
    <xf numFmtId="0" fontId="34" fillId="0" borderId="9" applyNumberFormat="0" applyFill="0" applyAlignment="0" applyProtection="0"/>
    <xf numFmtId="0" fontId="35" fillId="0" borderId="0" applyNumberFormat="0" applyFill="0" applyBorder="0" applyAlignment="0" applyProtection="0"/>
    <xf numFmtId="37" fontId="1" fillId="0" borderId="0" applyFill="0" applyBorder="0" applyAlignment="0" applyProtection="0"/>
    <xf numFmtId="37" fontId="1" fillId="0" borderId="0" applyFill="0" applyBorder="0" applyAlignment="0" applyProtection="0"/>
    <xf numFmtId="37" fontId="1" fillId="0" borderId="0" applyFill="0" applyBorder="0" applyAlignment="0" applyProtection="0"/>
    <xf numFmtId="5" fontId="1" fillId="0" borderId="0" applyFill="0" applyBorder="0" applyAlignment="0" applyProtection="0"/>
    <xf numFmtId="5" fontId="1" fillId="0" borderId="0" applyFill="0" applyBorder="0" applyAlignment="0" applyProtection="0"/>
    <xf numFmtId="5" fontId="1" fillId="0" borderId="0" applyFill="0" applyBorder="0" applyAlignment="0" applyProtection="0"/>
    <xf numFmtId="165" fontId="1" fillId="0" borderId="0" applyFill="0" applyBorder="0" applyAlignment="0" applyProtection="0"/>
    <xf numFmtId="165" fontId="1" fillId="0" borderId="0" applyFill="0" applyBorder="0" applyAlignment="0" applyProtection="0"/>
    <xf numFmtId="165" fontId="1" fillId="0" borderId="0" applyFill="0" applyBorder="0" applyAlignment="0" applyProtection="0"/>
    <xf numFmtId="2" fontId="1" fillId="0" borderId="0" applyFill="0" applyBorder="0" applyAlignment="0" applyProtection="0"/>
    <xf numFmtId="2" fontId="1" fillId="0" borderId="0" applyFill="0" applyBorder="0" applyAlignment="0" applyProtection="0"/>
    <xf numFmtId="2" fontId="1" fillId="0" borderId="0" applyFill="0" applyBorder="0" applyAlignment="0" applyProtection="0"/>
    <xf numFmtId="0" fontId="1" fillId="0" borderId="0"/>
    <xf numFmtId="0" fontId="36" fillId="0" borderId="0"/>
    <xf numFmtId="0" fontId="1" fillId="23" borderId="7" applyNumberFormat="0" applyFont="0" applyAlignment="0" applyProtection="0"/>
    <xf numFmtId="0" fontId="1" fillId="23" borderId="7" applyNumberFormat="0" applyFont="0" applyAlignment="0" applyProtection="0"/>
    <xf numFmtId="0" fontId="1" fillId="0" borderId="10" applyNumberFormat="0" applyFill="0" applyAlignment="0" applyProtection="0"/>
  </cellStyleXfs>
  <cellXfs count="148">
    <xf numFmtId="0" fontId="0" fillId="0" borderId="0" xfId="0"/>
    <xf numFmtId="0" fontId="3" fillId="0" borderId="0" xfId="0" applyFont="1"/>
    <xf numFmtId="164" fontId="0" fillId="0" borderId="0" xfId="0" applyNumberFormat="1"/>
    <xf numFmtId="164" fontId="1" fillId="0" borderId="0" xfId="0" applyNumberFormat="1" applyFont="1"/>
    <xf numFmtId="164" fontId="0" fillId="0" borderId="0" xfId="0" applyNumberFormat="1" applyAlignment="1"/>
    <xf numFmtId="164" fontId="4" fillId="0" borderId="0" xfId="0" applyNumberFormat="1" applyFont="1"/>
    <xf numFmtId="164" fontId="0" fillId="0" borderId="11" xfId="0" applyNumberFormat="1" applyBorder="1"/>
    <xf numFmtId="164" fontId="0" fillId="0" borderId="0" xfId="0" applyNumberFormat="1" applyBorder="1"/>
    <xf numFmtId="164" fontId="3" fillId="0" borderId="0" xfId="0" applyNumberFormat="1" applyFont="1"/>
    <xf numFmtId="164" fontId="7" fillId="0" borderId="0" xfId="0" applyNumberFormat="1" applyFont="1"/>
    <xf numFmtId="164" fontId="6" fillId="0" borderId="0" xfId="0" applyNumberFormat="1" applyFont="1"/>
    <xf numFmtId="164" fontId="9" fillId="0" borderId="0" xfId="0" applyNumberFormat="1" applyFont="1"/>
    <xf numFmtId="164" fontId="11" fillId="0" borderId="0" xfId="0" applyNumberFormat="1" applyFont="1"/>
    <xf numFmtId="164" fontId="3" fillId="0" borderId="0" xfId="0" applyNumberFormat="1" applyFont="1" applyBorder="1"/>
    <xf numFmtId="164" fontId="1" fillId="0" borderId="0" xfId="0" applyNumberFormat="1" applyFont="1" applyFill="1" applyBorder="1"/>
    <xf numFmtId="164" fontId="4" fillId="0" borderId="11" xfId="0" applyNumberFormat="1" applyFont="1" applyBorder="1"/>
    <xf numFmtId="164" fontId="0" fillId="0" borderId="12" xfId="0" applyNumberFormat="1" applyBorder="1" applyAlignment="1">
      <alignment horizontal="center"/>
    </xf>
    <xf numFmtId="164" fontId="3" fillId="0" borderId="11" xfId="0" applyNumberFormat="1" applyFont="1" applyBorder="1"/>
    <xf numFmtId="164" fontId="0" fillId="0" borderId="14" xfId="0" applyNumberFormat="1" applyBorder="1" applyAlignment="1">
      <alignment horizontal="center"/>
    </xf>
    <xf numFmtId="164" fontId="0" fillId="0" borderId="15" xfId="0" applyNumberFormat="1" applyBorder="1"/>
    <xf numFmtId="164" fontId="10" fillId="0" borderId="0" xfId="0" applyNumberFormat="1" applyFont="1" applyBorder="1" applyAlignment="1">
      <alignment horizontal="center"/>
    </xf>
    <xf numFmtId="164" fontId="10" fillId="0" borderId="16" xfId="0" applyNumberFormat="1" applyFont="1" applyBorder="1" applyAlignment="1">
      <alignment horizontal="center"/>
    </xf>
    <xf numFmtId="164" fontId="14" fillId="0" borderId="0" xfId="0" applyNumberFormat="1" applyFont="1"/>
    <xf numFmtId="164" fontId="0" fillId="0" borderId="15" xfId="0" applyNumberFormat="1" applyBorder="1" applyAlignment="1">
      <alignment horizontal="center"/>
    </xf>
    <xf numFmtId="164" fontId="15" fillId="0" borderId="0" xfId="0" applyNumberFormat="1" applyFont="1" applyBorder="1" applyAlignment="1">
      <alignment horizontal="center"/>
    </xf>
    <xf numFmtId="164" fontId="16" fillId="0" borderId="0" xfId="0" applyNumberFormat="1" applyFont="1"/>
    <xf numFmtId="164" fontId="18" fillId="0" borderId="0" xfId="0" applyNumberFormat="1" applyFont="1"/>
    <xf numFmtId="164" fontId="15" fillId="0" borderId="0" xfId="0" applyNumberFormat="1" applyFont="1"/>
    <xf numFmtId="164" fontId="15" fillId="0" borderId="0" xfId="0" applyNumberFormat="1" applyFont="1" applyBorder="1"/>
    <xf numFmtId="164" fontId="0" fillId="24" borderId="11" xfId="0" applyNumberFormat="1" applyFill="1" applyBorder="1"/>
    <xf numFmtId="49" fontId="15" fillId="0" borderId="18" xfId="0" applyNumberFormat="1" applyFont="1" applyBorder="1" applyAlignment="1">
      <alignment horizontal="center"/>
    </xf>
    <xf numFmtId="49" fontId="15" fillId="0" borderId="19" xfId="0" applyNumberFormat="1" applyFont="1" applyBorder="1" applyAlignment="1">
      <alignment horizontal="center"/>
    </xf>
    <xf numFmtId="164" fontId="0" fillId="0" borderId="20" xfId="0" applyNumberFormat="1" applyBorder="1" applyAlignment="1">
      <alignment horizontal="center"/>
    </xf>
    <xf numFmtId="164" fontId="3" fillId="25" borderId="11" xfId="0" applyNumberFormat="1" applyFont="1" applyFill="1" applyBorder="1" applyAlignment="1">
      <alignment horizontal="center"/>
    </xf>
    <xf numFmtId="164" fontId="0" fillId="25" borderId="15" xfId="0" applyNumberFormat="1" applyFill="1" applyBorder="1" applyAlignment="1">
      <alignment horizontal="center"/>
    </xf>
    <xf numFmtId="164" fontId="0" fillId="25" borderId="11" xfId="0" applyNumberFormat="1" applyFill="1" applyBorder="1" applyAlignment="1">
      <alignment horizontal="center"/>
    </xf>
    <xf numFmtId="0" fontId="19" fillId="0" borderId="21" xfId="57" applyFont="1" applyBorder="1" applyAlignment="1">
      <alignment horizontal="right"/>
    </xf>
    <xf numFmtId="164" fontId="19" fillId="0" borderId="11" xfId="57" applyNumberFormat="1" applyFont="1" applyBorder="1" applyAlignment="1">
      <alignment horizontal="right"/>
    </xf>
    <xf numFmtId="164" fontId="0" fillId="0" borderId="22" xfId="0" applyNumberFormat="1" applyBorder="1" applyAlignment="1">
      <alignment horizontal="center"/>
    </xf>
    <xf numFmtId="164" fontId="39" fillId="25" borderId="21" xfId="0" applyNumberFormat="1" applyFont="1" applyFill="1" applyBorder="1" applyAlignment="1">
      <alignment horizontal="right"/>
    </xf>
    <xf numFmtId="164" fontId="0" fillId="25" borderId="21" xfId="0" applyNumberFormat="1" applyFill="1" applyBorder="1" applyAlignment="1"/>
    <xf numFmtId="164" fontId="42" fillId="0" borderId="0" xfId="0" applyNumberFormat="1" applyFont="1"/>
    <xf numFmtId="164" fontId="19" fillId="0" borderId="11" xfId="57" applyNumberFormat="1" applyFont="1" applyFill="1" applyBorder="1" applyAlignment="1">
      <alignment horizontal="right"/>
    </xf>
    <xf numFmtId="164" fontId="40" fillId="0" borderId="0" xfId="57" applyNumberFormat="1" applyFont="1" applyFill="1" applyBorder="1" applyAlignment="1">
      <alignment horizontal="right"/>
    </xf>
    <xf numFmtId="164" fontId="39" fillId="0" borderId="0" xfId="0" applyNumberFormat="1" applyFont="1" applyFill="1" applyBorder="1" applyAlignment="1">
      <alignment horizontal="right"/>
    </xf>
    <xf numFmtId="164" fontId="41" fillId="0" borderId="0" xfId="0" applyNumberFormat="1" applyFont="1" applyFill="1" applyBorder="1"/>
    <xf numFmtId="164" fontId="1" fillId="0" borderId="0" xfId="0" applyNumberFormat="1" applyFont="1" applyFill="1"/>
    <xf numFmtId="164" fontId="42" fillId="0" borderId="0" xfId="0" applyNumberFormat="1" applyFont="1" applyFill="1"/>
    <xf numFmtId="0" fontId="4" fillId="0" borderId="0" xfId="0" applyFont="1" applyAlignment="1">
      <alignment horizontal="center"/>
    </xf>
    <xf numFmtId="0" fontId="4" fillId="0" borderId="0" xfId="0" applyFont="1"/>
    <xf numFmtId="164" fontId="16" fillId="0" borderId="0" xfId="0" applyNumberFormat="1" applyFont="1" applyBorder="1"/>
    <xf numFmtId="0" fontId="47" fillId="0" borderId="0" xfId="0" applyFont="1" applyBorder="1" applyAlignment="1">
      <alignment horizontal="left"/>
    </xf>
    <xf numFmtId="166" fontId="1" fillId="26" borderId="0" xfId="0" applyNumberFormat="1" applyFont="1" applyFill="1" applyBorder="1"/>
    <xf numFmtId="164" fontId="1" fillId="26" borderId="0" xfId="0" applyNumberFormat="1" applyFont="1" applyFill="1" applyBorder="1"/>
    <xf numFmtId="166" fontId="40" fillId="26" borderId="0" xfId="57" applyNumberFormat="1" applyFont="1" applyFill="1" applyBorder="1" applyAlignment="1">
      <alignment horizontal="right"/>
    </xf>
    <xf numFmtId="166" fontId="39" fillId="26" borderId="0" xfId="0" applyNumberFormat="1" applyFont="1" applyFill="1" applyBorder="1" applyAlignment="1">
      <alignment horizontal="right"/>
    </xf>
    <xf numFmtId="166" fontId="41" fillId="26" borderId="0" xfId="0" applyNumberFormat="1" applyFont="1" applyFill="1" applyBorder="1"/>
    <xf numFmtId="164" fontId="52" fillId="0" borderId="11" xfId="57" applyNumberFormat="1" applyFont="1" applyBorder="1" applyAlignment="1">
      <alignment horizontal="right"/>
    </xf>
    <xf numFmtId="164" fontId="53" fillId="0" borderId="12" xfId="0" applyNumberFormat="1" applyFont="1" applyBorder="1"/>
    <xf numFmtId="164" fontId="53" fillId="25" borderId="11" xfId="0" applyNumberFormat="1" applyFont="1" applyFill="1" applyBorder="1"/>
    <xf numFmtId="164" fontId="52" fillId="25" borderId="11" xfId="0" applyNumberFormat="1" applyFont="1" applyFill="1" applyBorder="1" applyAlignment="1">
      <alignment horizontal="right"/>
    </xf>
    <xf numFmtId="164" fontId="53" fillId="0" borderId="12" xfId="0" applyNumberFormat="1" applyFont="1" applyFill="1" applyBorder="1"/>
    <xf numFmtId="164" fontId="53" fillId="24" borderId="12" xfId="0" applyNumberFormat="1" applyFont="1" applyFill="1" applyBorder="1"/>
    <xf numFmtId="164" fontId="53" fillId="0" borderId="26" xfId="0" applyNumberFormat="1" applyFont="1" applyBorder="1"/>
    <xf numFmtId="166" fontId="53" fillId="0" borderId="27" xfId="0" applyNumberFormat="1" applyFont="1" applyBorder="1"/>
    <xf numFmtId="14" fontId="0" fillId="0" borderId="0" xfId="0" applyNumberFormat="1" applyAlignment="1"/>
    <xf numFmtId="164" fontId="42" fillId="27" borderId="0" xfId="0" applyNumberFormat="1" applyFont="1" applyFill="1"/>
    <xf numFmtId="164" fontId="0" fillId="0" borderId="21" xfId="0" applyNumberFormat="1" applyBorder="1" applyAlignment="1">
      <alignment horizontal="center"/>
    </xf>
    <xf numFmtId="164" fontId="0" fillId="0" borderId="30" xfId="0" applyNumberFormat="1" applyBorder="1" applyAlignment="1">
      <alignment horizontal="center"/>
    </xf>
    <xf numFmtId="166" fontId="53" fillId="31" borderId="13" xfId="0" applyNumberFormat="1" applyFont="1" applyFill="1" applyBorder="1"/>
    <xf numFmtId="166" fontId="53" fillId="31" borderId="27" xfId="0" applyNumberFormat="1" applyFont="1" applyFill="1" applyBorder="1"/>
    <xf numFmtId="164" fontId="41" fillId="0" borderId="31" xfId="0" applyNumberFormat="1" applyFont="1" applyFill="1" applyBorder="1"/>
    <xf numFmtId="164" fontId="40" fillId="0" borderId="31" xfId="57" applyNumberFormat="1" applyFont="1" applyFill="1" applyBorder="1" applyAlignment="1">
      <alignment horizontal="right"/>
    </xf>
    <xf numFmtId="164" fontId="1" fillId="0" borderId="32" xfId="0" applyNumberFormat="1" applyFont="1" applyFill="1" applyBorder="1"/>
    <xf numFmtId="164" fontId="1" fillId="0" borderId="31" xfId="0" applyNumberFormat="1" applyFont="1" applyFill="1" applyBorder="1"/>
    <xf numFmtId="0" fontId="47" fillId="0" borderId="31" xfId="0" applyFont="1" applyBorder="1" applyAlignment="1">
      <alignment horizontal="left"/>
    </xf>
    <xf numFmtId="164" fontId="55" fillId="26" borderId="0" xfId="0" applyNumberFormat="1" applyFont="1" applyFill="1" applyBorder="1"/>
    <xf numFmtId="164" fontId="55" fillId="0" borderId="13" xfId="0" applyNumberFormat="1" applyFont="1" applyBorder="1"/>
    <xf numFmtId="0" fontId="3" fillId="0" borderId="0" xfId="0" applyFont="1" applyBorder="1"/>
    <xf numFmtId="164" fontId="1" fillId="28" borderId="11" xfId="0" applyNumberFormat="1" applyFont="1" applyFill="1" applyBorder="1"/>
    <xf numFmtId="164" fontId="39" fillId="0" borderId="31" xfId="0" applyNumberFormat="1" applyFont="1" applyFill="1" applyBorder="1" applyAlignment="1">
      <alignment horizontal="right"/>
    </xf>
    <xf numFmtId="164" fontId="0" fillId="0" borderId="20" xfId="0" applyNumberFormat="1" applyBorder="1" applyAlignment="1">
      <alignment horizontal="center"/>
    </xf>
    <xf numFmtId="164" fontId="0" fillId="25" borderId="15" xfId="0" applyNumberFormat="1" applyFill="1" applyBorder="1" applyAlignment="1">
      <alignment horizontal="center"/>
    </xf>
    <xf numFmtId="164" fontId="0" fillId="0" borderId="22" xfId="0" applyNumberFormat="1" applyBorder="1" applyAlignment="1">
      <alignment horizontal="center"/>
    </xf>
    <xf numFmtId="164" fontId="0" fillId="0" borderId="23" xfId="0" applyNumberFormat="1" applyBorder="1" applyAlignment="1">
      <alignment horizontal="center"/>
    </xf>
    <xf numFmtId="164" fontId="0" fillId="0" borderId="24" xfId="0" applyNumberFormat="1" applyBorder="1" applyAlignment="1">
      <alignment horizontal="center"/>
    </xf>
    <xf numFmtId="164" fontId="0" fillId="0" borderId="11" xfId="0" applyNumberFormat="1" applyBorder="1" applyAlignment="1"/>
    <xf numFmtId="164" fontId="1" fillId="25" borderId="25" xfId="0" applyNumberFormat="1" applyFont="1" applyFill="1" applyBorder="1" applyAlignment="1">
      <alignment horizontal="center"/>
    </xf>
    <xf numFmtId="164" fontId="0" fillId="25" borderId="26" xfId="0" applyNumberFormat="1" applyFill="1" applyBorder="1" applyAlignment="1"/>
    <xf numFmtId="164" fontId="53" fillId="0" borderId="11" xfId="0" applyNumberFormat="1" applyFont="1" applyBorder="1"/>
    <xf numFmtId="164" fontId="53" fillId="25" borderId="26" xfId="0" applyNumberFormat="1" applyFont="1" applyFill="1" applyBorder="1"/>
    <xf numFmtId="164" fontId="53" fillId="24" borderId="12" xfId="0" applyNumberFormat="1" applyFont="1" applyFill="1" applyBorder="1"/>
    <xf numFmtId="164" fontId="53" fillId="29" borderId="11" xfId="0" applyNumberFormat="1" applyFont="1" applyFill="1" applyBorder="1"/>
    <xf numFmtId="164" fontId="54" fillId="29" borderId="11" xfId="0" applyNumberFormat="1" applyFont="1" applyFill="1" applyBorder="1"/>
    <xf numFmtId="166" fontId="53" fillId="30" borderId="0" xfId="0" applyNumberFormat="1" applyFont="1" applyFill="1" applyBorder="1"/>
    <xf numFmtId="164" fontId="0" fillId="29" borderId="11" xfId="0" applyNumberFormat="1" applyFill="1" applyBorder="1" applyAlignment="1"/>
    <xf numFmtId="164" fontId="0" fillId="28" borderId="22" xfId="0" applyNumberFormat="1" applyFill="1" applyBorder="1" applyAlignment="1">
      <alignment horizontal="center"/>
    </xf>
    <xf numFmtId="164" fontId="0" fillId="28" borderId="23" xfId="0" applyNumberFormat="1" applyFill="1" applyBorder="1" applyAlignment="1">
      <alignment horizontal="center"/>
    </xf>
    <xf numFmtId="164" fontId="1" fillId="0" borderId="0" xfId="0" applyNumberFormat="1" applyFont="1" applyFill="1" applyBorder="1"/>
    <xf numFmtId="166" fontId="1" fillId="26" borderId="0" xfId="0" applyNumberFormat="1" applyFont="1" applyFill="1" applyBorder="1"/>
    <xf numFmtId="164" fontId="53" fillId="0" borderId="12" xfId="0" applyNumberFormat="1" applyFont="1" applyBorder="1"/>
    <xf numFmtId="164" fontId="53" fillId="25" borderId="11" xfId="0" applyNumberFormat="1" applyFont="1" applyFill="1" applyBorder="1"/>
    <xf numFmtId="164" fontId="52" fillId="25" borderId="11" xfId="0" applyNumberFormat="1" applyFont="1" applyFill="1" applyBorder="1" applyAlignment="1">
      <alignment horizontal="right"/>
    </xf>
    <xf numFmtId="164" fontId="53" fillId="25" borderId="26" xfId="0" applyNumberFormat="1" applyFont="1" applyFill="1" applyBorder="1"/>
    <xf numFmtId="164" fontId="53" fillId="24" borderId="12" xfId="0" applyNumberFormat="1" applyFont="1" applyFill="1" applyBorder="1"/>
    <xf numFmtId="166" fontId="53" fillId="0" borderId="27" xfId="0" applyNumberFormat="1" applyFont="1" applyBorder="1"/>
    <xf numFmtId="164" fontId="18" fillId="0" borderId="0" xfId="0" applyNumberFormat="1" applyFont="1" applyFill="1"/>
    <xf numFmtId="164" fontId="14" fillId="0" borderId="0" xfId="0" applyNumberFormat="1" applyFont="1" applyFill="1"/>
    <xf numFmtId="164" fontId="0" fillId="0" borderId="0" xfId="0" applyNumberFormat="1" applyFill="1" applyBorder="1"/>
    <xf numFmtId="164" fontId="0" fillId="0" borderId="20" xfId="0" applyNumberFormat="1" applyFill="1" applyBorder="1" applyAlignment="1">
      <alignment horizontal="center"/>
    </xf>
    <xf numFmtId="164" fontId="0" fillId="0" borderId="23" xfId="0" applyNumberFormat="1" applyFill="1" applyBorder="1" applyAlignment="1">
      <alignment horizontal="center"/>
    </xf>
    <xf numFmtId="164" fontId="0" fillId="0" borderId="11" xfId="0" applyNumberFormat="1" applyFill="1" applyBorder="1" applyAlignment="1"/>
    <xf numFmtId="164" fontId="53" fillId="0" borderId="11" xfId="0" applyNumberFormat="1" applyFont="1" applyFill="1" applyBorder="1"/>
    <xf numFmtId="164" fontId="54" fillId="0" borderId="11" xfId="0" applyNumberFormat="1" applyFont="1" applyFill="1" applyBorder="1"/>
    <xf numFmtId="166" fontId="53" fillId="0" borderId="27" xfId="0" applyNumberFormat="1" applyFont="1" applyFill="1" applyBorder="1"/>
    <xf numFmtId="164" fontId="3" fillId="0" borderId="0" xfId="0" applyNumberFormat="1" applyFont="1" applyFill="1"/>
    <xf numFmtId="164" fontId="11" fillId="0" borderId="0" xfId="0" applyNumberFormat="1" applyFont="1" applyFill="1"/>
    <xf numFmtId="164" fontId="0" fillId="0" borderId="0" xfId="0" applyNumberFormat="1" applyFill="1"/>
    <xf numFmtId="164" fontId="1" fillId="32" borderId="11" xfId="0" applyNumberFormat="1" applyFont="1" applyFill="1" applyBorder="1"/>
    <xf numFmtId="0" fontId="56" fillId="0" borderId="21" xfId="57" applyFont="1" applyBorder="1" applyAlignment="1">
      <alignment horizontal="right"/>
    </xf>
    <xf numFmtId="164" fontId="57" fillId="24" borderId="12" xfId="0" applyNumberFormat="1" applyFont="1" applyFill="1" applyBorder="1"/>
    <xf numFmtId="164" fontId="1" fillId="0" borderId="11" xfId="0" applyNumberFormat="1" applyFont="1" applyBorder="1"/>
    <xf numFmtId="164" fontId="53" fillId="33" borderId="12" xfId="0" applyNumberFormat="1" applyFont="1" applyFill="1" applyBorder="1"/>
    <xf numFmtId="164" fontId="19" fillId="33" borderId="11" xfId="57" applyNumberFormat="1" applyFont="1" applyFill="1" applyBorder="1" applyAlignment="1">
      <alignment horizontal="right"/>
    </xf>
    <xf numFmtId="164" fontId="52" fillId="29" borderId="11" xfId="57" applyNumberFormat="1" applyFont="1" applyFill="1" applyBorder="1" applyAlignment="1">
      <alignment horizontal="right"/>
    </xf>
    <xf numFmtId="164" fontId="19" fillId="29" borderId="11" xfId="57" applyNumberFormat="1" applyFont="1" applyFill="1" applyBorder="1" applyAlignment="1">
      <alignment horizontal="right"/>
    </xf>
    <xf numFmtId="164" fontId="52" fillId="0" borderId="11" xfId="57" applyNumberFormat="1" applyFont="1" applyFill="1" applyBorder="1" applyAlignment="1">
      <alignment horizontal="right"/>
    </xf>
    <xf numFmtId="0" fontId="4" fillId="0" borderId="0" xfId="0" applyFont="1" applyAlignment="1">
      <alignment horizontal="center" wrapText="1"/>
    </xf>
    <xf numFmtId="0" fontId="0" fillId="0" borderId="0" xfId="0" applyAlignment="1">
      <alignment wrapText="1"/>
    </xf>
    <xf numFmtId="3" fontId="0" fillId="0" borderId="0" xfId="0" applyNumberFormat="1"/>
    <xf numFmtId="164" fontId="11" fillId="34" borderId="0" xfId="0" applyNumberFormat="1" applyFont="1" applyFill="1"/>
    <xf numFmtId="164" fontId="3" fillId="34" borderId="0" xfId="0" applyNumberFormat="1" applyFont="1" applyFill="1"/>
    <xf numFmtId="164" fontId="11" fillId="36" borderId="0" xfId="0" applyNumberFormat="1" applyFont="1" applyFill="1"/>
    <xf numFmtId="164" fontId="3" fillId="36" borderId="0" xfId="0" applyNumberFormat="1" applyFont="1" applyFill="1"/>
    <xf numFmtId="164" fontId="11" fillId="37" borderId="0" xfId="0" applyNumberFormat="1" applyFont="1" applyFill="1"/>
    <xf numFmtId="164" fontId="3" fillId="37" borderId="0" xfId="0" applyNumberFormat="1" applyFont="1" applyFill="1"/>
    <xf numFmtId="164" fontId="3" fillId="0" borderId="0" xfId="0" applyNumberFormat="1" applyFont="1" applyFill="1" applyBorder="1"/>
    <xf numFmtId="3" fontId="0" fillId="35" borderId="0" xfId="0" applyNumberFormat="1" applyFill="1" applyAlignment="1">
      <alignment horizontal="center"/>
    </xf>
    <xf numFmtId="3" fontId="0" fillId="0" borderId="0" xfId="0" applyNumberFormat="1" applyAlignment="1">
      <alignment horizontal="center"/>
    </xf>
    <xf numFmtId="164" fontId="17" fillId="0" borderId="0" xfId="0" applyNumberFormat="1" applyFont="1" applyBorder="1" applyAlignment="1">
      <alignment horizontal="center"/>
    </xf>
    <xf numFmtId="49" fontId="15" fillId="0" borderId="19" xfId="0" applyNumberFormat="1" applyFont="1" applyBorder="1" applyAlignment="1">
      <alignment horizontal="center"/>
    </xf>
    <xf numFmtId="49" fontId="15" fillId="0" borderId="28" xfId="0" applyNumberFormat="1" applyFont="1" applyBorder="1" applyAlignment="1">
      <alignment horizontal="center"/>
    </xf>
    <xf numFmtId="0" fontId="15" fillId="0" borderId="18" xfId="0" applyFont="1" applyBorder="1" applyAlignment="1">
      <alignment horizontal="center"/>
    </xf>
    <xf numFmtId="0" fontId="15" fillId="0" borderId="16" xfId="0" applyFont="1" applyBorder="1" applyAlignment="1">
      <alignment horizontal="center"/>
    </xf>
    <xf numFmtId="49" fontId="15" fillId="0" borderId="17" xfId="0" applyNumberFormat="1" applyFont="1" applyBorder="1" applyAlignment="1">
      <alignment horizontal="center"/>
    </xf>
    <xf numFmtId="0" fontId="15" fillId="0" borderId="29" xfId="0" applyFont="1" applyBorder="1" applyAlignment="1">
      <alignment horizontal="center"/>
    </xf>
    <xf numFmtId="0" fontId="0" fillId="38" borderId="0" xfId="0" applyFill="1"/>
    <xf numFmtId="0" fontId="0" fillId="0" borderId="0" xfId="0" applyAlignment="1">
      <alignment horizontal="left"/>
    </xf>
  </cellXfs>
  <cellStyles count="85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40% - Accent1 2" xfId="7"/>
    <cellStyle name="40% - Accent2 2" xfId="8"/>
    <cellStyle name="40% - Accent3 2" xfId="9"/>
    <cellStyle name="40% - Accent4 2" xfId="10"/>
    <cellStyle name="40% - Accent5 2" xfId="11"/>
    <cellStyle name="40% - Accent6 2" xfId="12"/>
    <cellStyle name="60% - Accent1 2" xfId="13"/>
    <cellStyle name="60% - Accent2 2" xfId="14"/>
    <cellStyle name="60% - Accent3 2" xfId="15"/>
    <cellStyle name="60% - Accent4 2" xfId="16"/>
    <cellStyle name="60% - Accent5 2" xfId="17"/>
    <cellStyle name="60% - Accent6 2" xfId="18"/>
    <cellStyle name="Accent1 2" xfId="19"/>
    <cellStyle name="Accent2 2" xfId="20"/>
    <cellStyle name="Accent3 2" xfId="21"/>
    <cellStyle name="Accent4 2" xfId="22"/>
    <cellStyle name="Accent5 2" xfId="23"/>
    <cellStyle name="Accent6 2" xfId="24"/>
    <cellStyle name="Bad 2" xfId="25"/>
    <cellStyle name="Calculation 2" xfId="26"/>
    <cellStyle name="Check Cell 2" xfId="27"/>
    <cellStyle name="Comma 2" xfId="28"/>
    <cellStyle name="Comma0" xfId="29"/>
    <cellStyle name="Comma0 2" xfId="30"/>
    <cellStyle name="Comma0 2 2" xfId="69"/>
    <cellStyle name="Comma0 3" xfId="31"/>
    <cellStyle name="Comma0 3 2" xfId="70"/>
    <cellStyle name="Comma0 4" xfId="68"/>
    <cellStyle name="Currency0" xfId="32"/>
    <cellStyle name="Currency0 2" xfId="33"/>
    <cellStyle name="Currency0 2 2" xfId="72"/>
    <cellStyle name="Currency0 3" xfId="34"/>
    <cellStyle name="Currency0 3 2" xfId="73"/>
    <cellStyle name="Currency0 4" xfId="71"/>
    <cellStyle name="Date" xfId="35"/>
    <cellStyle name="Date 2" xfId="36"/>
    <cellStyle name="Date 2 2" xfId="75"/>
    <cellStyle name="Date 3" xfId="37"/>
    <cellStyle name="Date 3 2" xfId="76"/>
    <cellStyle name="Date 4" xfId="74"/>
    <cellStyle name="Explanatory Text 2" xfId="38"/>
    <cellStyle name="Fixed" xfId="39"/>
    <cellStyle name="Fixed 2" xfId="40"/>
    <cellStyle name="Fixed 2 2" xfId="78"/>
    <cellStyle name="Fixed 3" xfId="41"/>
    <cellStyle name="Fixed 3 2" xfId="79"/>
    <cellStyle name="Fixed 4" xfId="77"/>
    <cellStyle name="Good 2" xfId="42"/>
    <cellStyle name="Heading 1 2" xfId="43"/>
    <cellStyle name="Heading 1 3" xfId="44"/>
    <cellStyle name="Heading 1 4" xfId="45"/>
    <cellStyle name="Heading 2 2" xfId="46"/>
    <cellStyle name="Heading 2 3" xfId="47"/>
    <cellStyle name="Heading 2 4" xfId="48"/>
    <cellStyle name="Heading 3 2" xfId="49"/>
    <cellStyle name="Heading 4 2" xfId="50"/>
    <cellStyle name="Input 2" xfId="51"/>
    <cellStyle name="Linked Cell 2" xfId="52"/>
    <cellStyle name="Neutral 2" xfId="53"/>
    <cellStyle name="Normal" xfId="0" builtinId="0"/>
    <cellStyle name="Normal 2" xfId="54"/>
    <cellStyle name="Normal 3" xfId="55"/>
    <cellStyle name="Normal 3 2" xfId="80"/>
    <cellStyle name="Normal 4" xfId="56"/>
    <cellStyle name="Normal 4 2" xfId="81"/>
    <cellStyle name="Normal_Master" xfId="57"/>
    <cellStyle name="Note 2" xfId="58"/>
    <cellStyle name="Note 2 2" xfId="82"/>
    <cellStyle name="Note 3" xfId="59"/>
    <cellStyle name="Note 4" xfId="60"/>
    <cellStyle name="Note 4 2" xfId="83"/>
    <cellStyle name="Output 2" xfId="61"/>
    <cellStyle name="Percent 2" xfId="62"/>
    <cellStyle name="Title 2" xfId="63"/>
    <cellStyle name="Total 2" xfId="64"/>
    <cellStyle name="Total 3" xfId="65"/>
    <cellStyle name="Total 3 2" xfId="84"/>
    <cellStyle name="Total 4" xfId="66"/>
    <cellStyle name="Warning Text 2" xfId="6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tabColor indexed="14"/>
  </sheetPr>
  <dimension ref="A1:EK109"/>
  <sheetViews>
    <sheetView tabSelected="1" view="pageBreakPreview" zoomScale="85" zoomScaleNormal="60" zoomScaleSheetLayoutView="85" workbookViewId="0">
      <pane xSplit="1" ySplit="7" topLeftCell="B26" activePane="bottomRight" state="frozen"/>
      <selection activeCell="A38" sqref="A38"/>
      <selection pane="topRight" activeCell="A38" sqref="A38"/>
      <selection pane="bottomLeft" activeCell="A38" sqref="A38"/>
      <selection pane="bottomRight" activeCell="H39" sqref="H39"/>
    </sheetView>
  </sheetViews>
  <sheetFormatPr defaultColWidth="11.7109375" defaultRowHeight="12.75" x14ac:dyDescent="0.2"/>
  <cols>
    <col min="1" max="1" width="39.85546875" style="2" customWidth="1"/>
    <col min="2" max="134" width="11.7109375" style="2"/>
    <col min="135" max="135" width="11.7109375" style="117"/>
    <col min="136" max="16384" width="11.7109375" style="2"/>
  </cols>
  <sheetData>
    <row r="1" spans="1:141" s="26" customFormat="1" ht="36" customHeight="1" x14ac:dyDescent="0.5">
      <c r="A1" s="139" t="s">
        <v>69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EE1" s="106"/>
    </row>
    <row r="2" spans="1:141" s="22" customFormat="1" ht="27" customHeight="1" x14ac:dyDescent="0.4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EE2" s="107"/>
    </row>
    <row r="3" spans="1:141" s="7" customFormat="1" ht="27" customHeight="1" thickBot="1" x14ac:dyDescent="0.35">
      <c r="A3" s="20"/>
      <c r="B3" s="20"/>
      <c r="C3" s="20"/>
      <c r="D3" s="20"/>
      <c r="E3" s="20"/>
      <c r="F3" s="20"/>
      <c r="G3" s="20"/>
      <c r="H3" s="20"/>
      <c r="I3" s="20"/>
      <c r="J3" s="21"/>
      <c r="K3" s="21"/>
      <c r="L3" s="21"/>
      <c r="M3" s="21"/>
      <c r="EE3" s="108"/>
    </row>
    <row r="4" spans="1:141" s="28" customFormat="1" ht="27" customHeight="1" x14ac:dyDescent="0.4">
      <c r="A4" s="31"/>
      <c r="B4" s="140" t="s">
        <v>74</v>
      </c>
      <c r="C4" s="141"/>
      <c r="D4" s="141"/>
      <c r="E4" s="141"/>
      <c r="F4" s="140" t="s">
        <v>74</v>
      </c>
      <c r="G4" s="141"/>
      <c r="H4" s="141"/>
      <c r="I4" s="141"/>
      <c r="J4" s="140" t="s">
        <v>74</v>
      </c>
      <c r="K4" s="141"/>
      <c r="L4" s="141"/>
      <c r="M4" s="141"/>
      <c r="N4" s="140" t="s">
        <v>74</v>
      </c>
      <c r="O4" s="141"/>
      <c r="P4" s="141"/>
      <c r="Q4" s="141"/>
      <c r="R4" s="140" t="s">
        <v>74</v>
      </c>
      <c r="S4" s="141"/>
      <c r="T4" s="141"/>
      <c r="U4" s="141"/>
      <c r="V4" s="140" t="s">
        <v>74</v>
      </c>
      <c r="W4" s="141"/>
      <c r="X4" s="141"/>
      <c r="Y4" s="141"/>
      <c r="Z4" s="140" t="s">
        <v>74</v>
      </c>
      <c r="AA4" s="141"/>
      <c r="AB4" s="141"/>
      <c r="AC4" s="141"/>
      <c r="AD4" s="140" t="s">
        <v>74</v>
      </c>
      <c r="AE4" s="141"/>
      <c r="AF4" s="141"/>
      <c r="AG4" s="141"/>
      <c r="AH4" s="140" t="s">
        <v>74</v>
      </c>
      <c r="AI4" s="141"/>
      <c r="AJ4" s="141"/>
      <c r="AK4" s="141"/>
      <c r="AL4" s="140" t="s">
        <v>74</v>
      </c>
      <c r="AM4" s="141"/>
      <c r="AN4" s="141"/>
      <c r="AO4" s="141"/>
      <c r="AP4" s="140" t="s">
        <v>74</v>
      </c>
      <c r="AQ4" s="141"/>
      <c r="AR4" s="141"/>
      <c r="AS4" s="141"/>
      <c r="AT4" s="140" t="s">
        <v>74</v>
      </c>
      <c r="AU4" s="141"/>
      <c r="AV4" s="141"/>
      <c r="AW4" s="141"/>
      <c r="AX4" s="140" t="s">
        <v>74</v>
      </c>
      <c r="AY4" s="141"/>
      <c r="AZ4" s="141"/>
      <c r="BA4" s="141"/>
      <c r="BB4" s="140" t="s">
        <v>74</v>
      </c>
      <c r="BC4" s="141"/>
      <c r="BD4" s="141"/>
      <c r="BE4" s="141"/>
      <c r="BF4" s="140" t="s">
        <v>74</v>
      </c>
      <c r="BG4" s="141"/>
      <c r="BH4" s="141"/>
      <c r="BI4" s="141"/>
      <c r="BJ4" s="140" t="s">
        <v>74</v>
      </c>
      <c r="BK4" s="141"/>
      <c r="BL4" s="141"/>
      <c r="BM4" s="141"/>
      <c r="BN4" s="140" t="s">
        <v>74</v>
      </c>
      <c r="BO4" s="141"/>
      <c r="BP4" s="141"/>
      <c r="BQ4" s="141"/>
      <c r="BR4" s="140" t="s">
        <v>74</v>
      </c>
      <c r="BS4" s="141"/>
      <c r="BT4" s="141"/>
      <c r="BU4" s="141"/>
      <c r="BV4" s="140" t="s">
        <v>74</v>
      </c>
      <c r="BW4" s="141"/>
      <c r="BX4" s="141"/>
      <c r="BY4" s="141"/>
      <c r="BZ4" s="140" t="s">
        <v>74</v>
      </c>
      <c r="CA4" s="141"/>
      <c r="CB4" s="141"/>
      <c r="CC4" s="141"/>
      <c r="CD4" s="140" t="s">
        <v>74</v>
      </c>
      <c r="CE4" s="141"/>
      <c r="CF4" s="141"/>
      <c r="CG4" s="141"/>
      <c r="CH4" s="140" t="s">
        <v>74</v>
      </c>
      <c r="CI4" s="141"/>
      <c r="CJ4" s="141"/>
      <c r="CK4" s="141"/>
      <c r="CL4" s="140" t="s">
        <v>74</v>
      </c>
      <c r="CM4" s="141"/>
      <c r="CN4" s="141"/>
      <c r="CO4" s="141"/>
      <c r="CP4" s="140" t="s">
        <v>74</v>
      </c>
      <c r="CQ4" s="141"/>
      <c r="CR4" s="141"/>
      <c r="CS4" s="141"/>
      <c r="CT4" s="140" t="s">
        <v>74</v>
      </c>
      <c r="CU4" s="141"/>
      <c r="CV4" s="141"/>
      <c r="CW4" s="141"/>
      <c r="CX4" s="140" t="s">
        <v>74</v>
      </c>
      <c r="CY4" s="141"/>
      <c r="CZ4" s="141"/>
      <c r="DA4" s="141"/>
      <c r="DB4" s="140" t="s">
        <v>74</v>
      </c>
      <c r="DC4" s="141"/>
      <c r="DD4" s="141"/>
      <c r="DE4" s="141"/>
      <c r="DF4" s="140" t="s">
        <v>74</v>
      </c>
      <c r="DG4" s="141"/>
      <c r="DH4" s="141"/>
      <c r="DI4" s="141"/>
      <c r="DJ4" s="140" t="s">
        <v>74</v>
      </c>
      <c r="DK4" s="141"/>
      <c r="DL4" s="141"/>
      <c r="DM4" s="141"/>
      <c r="DN4" s="140" t="s">
        <v>74</v>
      </c>
      <c r="DO4" s="141"/>
      <c r="DP4" s="141"/>
      <c r="DQ4" s="141"/>
      <c r="DR4" s="140" t="s">
        <v>74</v>
      </c>
      <c r="DS4" s="141"/>
      <c r="DT4" s="141"/>
      <c r="DU4" s="141"/>
      <c r="DV4" s="140" t="s">
        <v>74</v>
      </c>
      <c r="DW4" s="141"/>
      <c r="DX4" s="141"/>
      <c r="DY4" s="141"/>
      <c r="DZ4" s="140" t="s">
        <v>74</v>
      </c>
      <c r="EA4" s="141"/>
      <c r="EB4" s="141"/>
      <c r="EC4" s="144"/>
      <c r="ED4" s="140" t="s">
        <v>74</v>
      </c>
      <c r="EE4" s="141"/>
      <c r="EF4" s="141"/>
      <c r="EG4" s="144"/>
      <c r="EH4" s="140" t="s">
        <v>74</v>
      </c>
      <c r="EI4" s="141"/>
      <c r="EJ4" s="141"/>
      <c r="EK4" s="144"/>
    </row>
    <row r="5" spans="1:141" s="27" customFormat="1" ht="27" customHeight="1" thickBot="1" x14ac:dyDescent="0.45">
      <c r="A5" s="30"/>
      <c r="B5" s="142" t="s">
        <v>12</v>
      </c>
      <c r="C5" s="143"/>
      <c r="D5" s="143"/>
      <c r="E5" s="143"/>
      <c r="F5" s="142" t="s">
        <v>17</v>
      </c>
      <c r="G5" s="143"/>
      <c r="H5" s="143"/>
      <c r="I5" s="143"/>
      <c r="J5" s="142" t="s">
        <v>77</v>
      </c>
      <c r="K5" s="143"/>
      <c r="L5" s="143"/>
      <c r="M5" s="143"/>
      <c r="N5" s="142" t="s">
        <v>18</v>
      </c>
      <c r="O5" s="143"/>
      <c r="P5" s="143"/>
      <c r="Q5" s="143"/>
      <c r="R5" s="142" t="s">
        <v>19</v>
      </c>
      <c r="S5" s="143"/>
      <c r="T5" s="143"/>
      <c r="U5" s="143"/>
      <c r="V5" s="142" t="s">
        <v>20</v>
      </c>
      <c r="W5" s="143"/>
      <c r="X5" s="143"/>
      <c r="Y5" s="143"/>
      <c r="Z5" s="142" t="s">
        <v>21</v>
      </c>
      <c r="AA5" s="143"/>
      <c r="AB5" s="143"/>
      <c r="AC5" s="143"/>
      <c r="AD5" s="142" t="s">
        <v>22</v>
      </c>
      <c r="AE5" s="143"/>
      <c r="AF5" s="143"/>
      <c r="AG5" s="143"/>
      <c r="AH5" s="142" t="s">
        <v>23</v>
      </c>
      <c r="AI5" s="143"/>
      <c r="AJ5" s="143"/>
      <c r="AK5" s="143"/>
      <c r="AL5" s="142" t="s">
        <v>24</v>
      </c>
      <c r="AM5" s="143"/>
      <c r="AN5" s="143"/>
      <c r="AO5" s="143"/>
      <c r="AP5" s="142" t="s">
        <v>25</v>
      </c>
      <c r="AQ5" s="143"/>
      <c r="AR5" s="143"/>
      <c r="AS5" s="143"/>
      <c r="AT5" s="142" t="s">
        <v>26</v>
      </c>
      <c r="AU5" s="143"/>
      <c r="AV5" s="143"/>
      <c r="AW5" s="143"/>
      <c r="AX5" s="142" t="s">
        <v>27</v>
      </c>
      <c r="AY5" s="143"/>
      <c r="AZ5" s="143"/>
      <c r="BA5" s="143"/>
      <c r="BB5" s="142" t="s">
        <v>28</v>
      </c>
      <c r="BC5" s="143"/>
      <c r="BD5" s="143"/>
      <c r="BE5" s="143"/>
      <c r="BF5" s="142" t="s">
        <v>29</v>
      </c>
      <c r="BG5" s="143"/>
      <c r="BH5" s="143"/>
      <c r="BI5" s="143"/>
      <c r="BJ5" s="142" t="s">
        <v>30</v>
      </c>
      <c r="BK5" s="143"/>
      <c r="BL5" s="143"/>
      <c r="BM5" s="143"/>
      <c r="BN5" s="142" t="s">
        <v>31</v>
      </c>
      <c r="BO5" s="143"/>
      <c r="BP5" s="143"/>
      <c r="BQ5" s="143"/>
      <c r="BR5" s="142" t="s">
        <v>32</v>
      </c>
      <c r="BS5" s="143"/>
      <c r="BT5" s="143"/>
      <c r="BU5" s="143"/>
      <c r="BV5" s="142" t="s">
        <v>33</v>
      </c>
      <c r="BW5" s="143"/>
      <c r="BX5" s="143"/>
      <c r="BY5" s="143"/>
      <c r="BZ5" s="142" t="s">
        <v>34</v>
      </c>
      <c r="CA5" s="143"/>
      <c r="CB5" s="143"/>
      <c r="CC5" s="143"/>
      <c r="CD5" s="142" t="s">
        <v>35</v>
      </c>
      <c r="CE5" s="143"/>
      <c r="CF5" s="143"/>
      <c r="CG5" s="143"/>
      <c r="CH5" s="142" t="s">
        <v>36</v>
      </c>
      <c r="CI5" s="143"/>
      <c r="CJ5" s="143"/>
      <c r="CK5" s="143"/>
      <c r="CL5" s="142" t="s">
        <v>37</v>
      </c>
      <c r="CM5" s="143"/>
      <c r="CN5" s="143"/>
      <c r="CO5" s="143"/>
      <c r="CP5" s="142" t="s">
        <v>40</v>
      </c>
      <c r="CQ5" s="143"/>
      <c r="CR5" s="143"/>
      <c r="CS5" s="143"/>
      <c r="CT5" s="142" t="s">
        <v>41</v>
      </c>
      <c r="CU5" s="143"/>
      <c r="CV5" s="143"/>
      <c r="CW5" s="143"/>
      <c r="CX5" s="142" t="s">
        <v>42</v>
      </c>
      <c r="CY5" s="143"/>
      <c r="CZ5" s="143"/>
      <c r="DA5" s="143"/>
      <c r="DB5" s="142" t="s">
        <v>43</v>
      </c>
      <c r="DC5" s="143"/>
      <c r="DD5" s="143"/>
      <c r="DE5" s="143"/>
      <c r="DF5" s="142" t="s">
        <v>75</v>
      </c>
      <c r="DG5" s="143"/>
      <c r="DH5" s="143"/>
      <c r="DI5" s="143"/>
      <c r="DJ5" s="142" t="s">
        <v>38</v>
      </c>
      <c r="DK5" s="143"/>
      <c r="DL5" s="143"/>
      <c r="DM5" s="143"/>
      <c r="DN5" s="142" t="s">
        <v>76</v>
      </c>
      <c r="DO5" s="143"/>
      <c r="DP5" s="143"/>
      <c r="DQ5" s="143"/>
      <c r="DR5" s="142" t="s">
        <v>78</v>
      </c>
      <c r="DS5" s="143"/>
      <c r="DT5" s="143"/>
      <c r="DU5" s="143"/>
      <c r="DV5" s="142" t="s">
        <v>79</v>
      </c>
      <c r="DW5" s="143"/>
      <c r="DX5" s="143"/>
      <c r="DY5" s="143"/>
      <c r="DZ5" s="142" t="s">
        <v>80</v>
      </c>
      <c r="EA5" s="143"/>
      <c r="EB5" s="143"/>
      <c r="EC5" s="145"/>
      <c r="ED5" s="142" t="s">
        <v>90</v>
      </c>
      <c r="EE5" s="143"/>
      <c r="EF5" s="143"/>
      <c r="EG5" s="145"/>
      <c r="EH5" s="142" t="s">
        <v>93</v>
      </c>
      <c r="EI5" s="143"/>
      <c r="EJ5" s="143"/>
      <c r="EK5" s="145"/>
    </row>
    <row r="6" spans="1:141" s="4" customFormat="1" ht="13.5" customHeight="1" x14ac:dyDescent="0.2">
      <c r="A6" s="6" t="s">
        <v>16</v>
      </c>
      <c r="B6" s="32" t="s">
        <v>14</v>
      </c>
      <c r="C6" s="32" t="s">
        <v>13</v>
      </c>
      <c r="D6" s="32" t="s">
        <v>15</v>
      </c>
      <c r="E6" s="33" t="s">
        <v>68</v>
      </c>
      <c r="F6" s="32" t="s">
        <v>14</v>
      </c>
      <c r="G6" s="32" t="s">
        <v>13</v>
      </c>
      <c r="H6" s="32" t="s">
        <v>15</v>
      </c>
      <c r="I6" s="33" t="s">
        <v>68</v>
      </c>
      <c r="J6" s="32" t="s">
        <v>14</v>
      </c>
      <c r="K6" s="32" t="s">
        <v>13</v>
      </c>
      <c r="L6" s="32" t="s">
        <v>15</v>
      </c>
      <c r="M6" s="33" t="s">
        <v>68</v>
      </c>
      <c r="N6" s="32" t="s">
        <v>14</v>
      </c>
      <c r="O6" s="32" t="s">
        <v>13</v>
      </c>
      <c r="P6" s="32" t="s">
        <v>15</v>
      </c>
      <c r="Q6" s="33" t="s">
        <v>68</v>
      </c>
      <c r="R6" s="32" t="s">
        <v>14</v>
      </c>
      <c r="S6" s="32" t="s">
        <v>13</v>
      </c>
      <c r="T6" s="32" t="s">
        <v>15</v>
      </c>
      <c r="U6" s="33" t="s">
        <v>68</v>
      </c>
      <c r="V6" s="32" t="s">
        <v>14</v>
      </c>
      <c r="W6" s="32" t="s">
        <v>13</v>
      </c>
      <c r="X6" s="32" t="s">
        <v>15</v>
      </c>
      <c r="Y6" s="33" t="s">
        <v>68</v>
      </c>
      <c r="Z6" s="32" t="s">
        <v>14</v>
      </c>
      <c r="AA6" s="32" t="s">
        <v>13</v>
      </c>
      <c r="AB6" s="32" t="s">
        <v>15</v>
      </c>
      <c r="AC6" s="33" t="s">
        <v>68</v>
      </c>
      <c r="AD6" s="32" t="s">
        <v>14</v>
      </c>
      <c r="AE6" s="32" t="s">
        <v>13</v>
      </c>
      <c r="AF6" s="32" t="s">
        <v>15</v>
      </c>
      <c r="AG6" s="33" t="s">
        <v>68</v>
      </c>
      <c r="AH6" s="32" t="s">
        <v>14</v>
      </c>
      <c r="AI6" s="32" t="s">
        <v>13</v>
      </c>
      <c r="AJ6" s="32" t="s">
        <v>15</v>
      </c>
      <c r="AK6" s="33" t="s">
        <v>68</v>
      </c>
      <c r="AL6" s="32" t="s">
        <v>14</v>
      </c>
      <c r="AM6" s="32" t="s">
        <v>13</v>
      </c>
      <c r="AN6" s="32" t="s">
        <v>15</v>
      </c>
      <c r="AO6" s="33" t="s">
        <v>68</v>
      </c>
      <c r="AP6" s="32" t="s">
        <v>14</v>
      </c>
      <c r="AQ6" s="32" t="s">
        <v>13</v>
      </c>
      <c r="AR6" s="32" t="s">
        <v>15</v>
      </c>
      <c r="AS6" s="33" t="s">
        <v>68</v>
      </c>
      <c r="AT6" s="32" t="s">
        <v>14</v>
      </c>
      <c r="AU6" s="32" t="s">
        <v>13</v>
      </c>
      <c r="AV6" s="32" t="s">
        <v>15</v>
      </c>
      <c r="AW6" s="33" t="s">
        <v>68</v>
      </c>
      <c r="AX6" s="32" t="s">
        <v>14</v>
      </c>
      <c r="AY6" s="32" t="s">
        <v>13</v>
      </c>
      <c r="AZ6" s="32" t="s">
        <v>15</v>
      </c>
      <c r="BA6" s="33" t="s">
        <v>68</v>
      </c>
      <c r="BB6" s="32" t="s">
        <v>14</v>
      </c>
      <c r="BC6" s="32" t="s">
        <v>13</v>
      </c>
      <c r="BD6" s="32" t="s">
        <v>15</v>
      </c>
      <c r="BE6" s="33" t="s">
        <v>68</v>
      </c>
      <c r="BF6" s="32" t="s">
        <v>14</v>
      </c>
      <c r="BG6" s="32" t="s">
        <v>13</v>
      </c>
      <c r="BH6" s="32" t="s">
        <v>15</v>
      </c>
      <c r="BI6" s="33" t="s">
        <v>68</v>
      </c>
      <c r="BJ6" s="32" t="s">
        <v>14</v>
      </c>
      <c r="BK6" s="32" t="s">
        <v>13</v>
      </c>
      <c r="BL6" s="32" t="s">
        <v>15</v>
      </c>
      <c r="BM6" s="33" t="s">
        <v>68</v>
      </c>
      <c r="BN6" s="32" t="s">
        <v>14</v>
      </c>
      <c r="BO6" s="32" t="s">
        <v>13</v>
      </c>
      <c r="BP6" s="32" t="s">
        <v>15</v>
      </c>
      <c r="BQ6" s="33" t="s">
        <v>68</v>
      </c>
      <c r="BR6" s="32" t="s">
        <v>14</v>
      </c>
      <c r="BS6" s="32" t="s">
        <v>13</v>
      </c>
      <c r="BT6" s="32" t="s">
        <v>15</v>
      </c>
      <c r="BU6" s="33" t="s">
        <v>68</v>
      </c>
      <c r="BV6" s="32" t="s">
        <v>14</v>
      </c>
      <c r="BW6" s="32" t="s">
        <v>13</v>
      </c>
      <c r="BX6" s="32" t="s">
        <v>15</v>
      </c>
      <c r="BY6" s="33" t="s">
        <v>68</v>
      </c>
      <c r="BZ6" s="32" t="s">
        <v>14</v>
      </c>
      <c r="CA6" s="32" t="s">
        <v>13</v>
      </c>
      <c r="CB6" s="32" t="s">
        <v>15</v>
      </c>
      <c r="CC6" s="33" t="s">
        <v>68</v>
      </c>
      <c r="CD6" s="32" t="s">
        <v>14</v>
      </c>
      <c r="CE6" s="32" t="s">
        <v>13</v>
      </c>
      <c r="CF6" s="32" t="s">
        <v>15</v>
      </c>
      <c r="CG6" s="33" t="s">
        <v>68</v>
      </c>
      <c r="CH6" s="32" t="s">
        <v>14</v>
      </c>
      <c r="CI6" s="32" t="s">
        <v>13</v>
      </c>
      <c r="CJ6" s="32" t="s">
        <v>15</v>
      </c>
      <c r="CK6" s="33" t="s">
        <v>68</v>
      </c>
      <c r="CL6" s="32" t="s">
        <v>14</v>
      </c>
      <c r="CM6" s="32" t="s">
        <v>13</v>
      </c>
      <c r="CN6" s="32" t="s">
        <v>15</v>
      </c>
      <c r="CO6" s="33" t="s">
        <v>68</v>
      </c>
      <c r="CP6" s="32" t="s">
        <v>14</v>
      </c>
      <c r="CQ6" s="32" t="s">
        <v>13</v>
      </c>
      <c r="CR6" s="32" t="s">
        <v>15</v>
      </c>
      <c r="CS6" s="33" t="s">
        <v>68</v>
      </c>
      <c r="CT6" s="32" t="s">
        <v>14</v>
      </c>
      <c r="CU6" s="32" t="s">
        <v>13</v>
      </c>
      <c r="CV6" s="32" t="s">
        <v>15</v>
      </c>
      <c r="CW6" s="33" t="s">
        <v>68</v>
      </c>
      <c r="CX6" s="32" t="s">
        <v>14</v>
      </c>
      <c r="CY6" s="32" t="s">
        <v>13</v>
      </c>
      <c r="CZ6" s="32" t="s">
        <v>15</v>
      </c>
      <c r="DA6" s="33" t="s">
        <v>68</v>
      </c>
      <c r="DB6" s="32" t="s">
        <v>14</v>
      </c>
      <c r="DC6" s="32" t="s">
        <v>13</v>
      </c>
      <c r="DD6" s="32" t="s">
        <v>15</v>
      </c>
      <c r="DE6" s="33" t="s">
        <v>68</v>
      </c>
      <c r="DF6" s="32" t="s">
        <v>14</v>
      </c>
      <c r="DG6" s="32" t="s">
        <v>13</v>
      </c>
      <c r="DH6" s="32" t="s">
        <v>15</v>
      </c>
      <c r="DI6" s="33" t="s">
        <v>68</v>
      </c>
      <c r="DJ6" s="32" t="s">
        <v>14</v>
      </c>
      <c r="DK6" s="32" t="s">
        <v>13</v>
      </c>
      <c r="DL6" s="32" t="s">
        <v>15</v>
      </c>
      <c r="DM6" s="33" t="s">
        <v>68</v>
      </c>
      <c r="DN6" s="32" t="s">
        <v>14</v>
      </c>
      <c r="DO6" s="32" t="s">
        <v>13</v>
      </c>
      <c r="DP6" s="32" t="s">
        <v>15</v>
      </c>
      <c r="DQ6" s="33" t="s">
        <v>68</v>
      </c>
      <c r="DR6" s="32" t="s">
        <v>14</v>
      </c>
      <c r="DS6" s="32" t="s">
        <v>13</v>
      </c>
      <c r="DT6" s="32" t="s">
        <v>15</v>
      </c>
      <c r="DU6" s="33" t="s">
        <v>68</v>
      </c>
      <c r="DV6" s="23" t="s">
        <v>14</v>
      </c>
      <c r="DW6" s="32" t="s">
        <v>13</v>
      </c>
      <c r="DX6" s="32" t="s">
        <v>15</v>
      </c>
      <c r="DY6" s="33" t="s">
        <v>68</v>
      </c>
      <c r="DZ6" s="32" t="s">
        <v>14</v>
      </c>
      <c r="EA6" s="32" t="s">
        <v>13</v>
      </c>
      <c r="EB6" s="32" t="s">
        <v>15</v>
      </c>
      <c r="EC6" s="33" t="s">
        <v>68</v>
      </c>
      <c r="ED6" s="85" t="s">
        <v>14</v>
      </c>
      <c r="EE6" s="109" t="s">
        <v>13</v>
      </c>
      <c r="EF6" s="85" t="s">
        <v>15</v>
      </c>
      <c r="EG6" s="87" t="s">
        <v>68</v>
      </c>
      <c r="EH6" s="85" t="s">
        <v>14</v>
      </c>
      <c r="EI6" s="81" t="s">
        <v>13</v>
      </c>
      <c r="EJ6" s="85" t="s">
        <v>15</v>
      </c>
      <c r="EK6" s="87" t="s">
        <v>68</v>
      </c>
    </row>
    <row r="7" spans="1:141" s="4" customFormat="1" ht="13.5" customHeight="1" x14ac:dyDescent="0.2">
      <c r="A7" s="19"/>
      <c r="B7" s="18" t="s">
        <v>0</v>
      </c>
      <c r="C7" s="18" t="s">
        <v>0</v>
      </c>
      <c r="D7" s="18" t="s">
        <v>0</v>
      </c>
      <c r="E7" s="34" t="s">
        <v>0</v>
      </c>
      <c r="F7" s="18" t="s">
        <v>0</v>
      </c>
      <c r="G7" s="18" t="s">
        <v>0</v>
      </c>
      <c r="H7" s="18" t="s">
        <v>0</v>
      </c>
      <c r="I7" s="34" t="s">
        <v>0</v>
      </c>
      <c r="J7" s="18" t="s">
        <v>0</v>
      </c>
      <c r="K7" s="18" t="s">
        <v>0</v>
      </c>
      <c r="L7" s="18" t="s">
        <v>0</v>
      </c>
      <c r="M7" s="34" t="s">
        <v>0</v>
      </c>
      <c r="N7" s="18" t="s">
        <v>0</v>
      </c>
      <c r="O7" s="18" t="s">
        <v>0</v>
      </c>
      <c r="P7" s="18" t="s">
        <v>0</v>
      </c>
      <c r="Q7" s="34" t="s">
        <v>0</v>
      </c>
      <c r="R7" s="18" t="s">
        <v>0</v>
      </c>
      <c r="S7" s="18" t="s">
        <v>0</v>
      </c>
      <c r="T7" s="18" t="s">
        <v>0</v>
      </c>
      <c r="U7" s="34" t="s">
        <v>0</v>
      </c>
      <c r="V7" s="18" t="s">
        <v>0</v>
      </c>
      <c r="W7" s="18" t="s">
        <v>0</v>
      </c>
      <c r="X7" s="18" t="s">
        <v>0</v>
      </c>
      <c r="Y7" s="34" t="s">
        <v>0</v>
      </c>
      <c r="Z7" s="18" t="s">
        <v>0</v>
      </c>
      <c r="AA7" s="18" t="s">
        <v>0</v>
      </c>
      <c r="AB7" s="18" t="s">
        <v>0</v>
      </c>
      <c r="AC7" s="34" t="s">
        <v>0</v>
      </c>
      <c r="AD7" s="18" t="s">
        <v>0</v>
      </c>
      <c r="AE7" s="18" t="s">
        <v>0</v>
      </c>
      <c r="AF7" s="18" t="s">
        <v>0</v>
      </c>
      <c r="AG7" s="34" t="s">
        <v>0</v>
      </c>
      <c r="AH7" s="18" t="s">
        <v>0</v>
      </c>
      <c r="AI7" s="18" t="s">
        <v>0</v>
      </c>
      <c r="AJ7" s="18" t="s">
        <v>0</v>
      </c>
      <c r="AK7" s="34" t="s">
        <v>0</v>
      </c>
      <c r="AL7" s="18" t="s">
        <v>0</v>
      </c>
      <c r="AM7" s="18" t="s">
        <v>0</v>
      </c>
      <c r="AN7" s="18" t="s">
        <v>0</v>
      </c>
      <c r="AO7" s="34" t="s">
        <v>0</v>
      </c>
      <c r="AP7" s="18" t="s">
        <v>0</v>
      </c>
      <c r="AQ7" s="18" t="s">
        <v>0</v>
      </c>
      <c r="AR7" s="18" t="s">
        <v>0</v>
      </c>
      <c r="AS7" s="34" t="s">
        <v>0</v>
      </c>
      <c r="AT7" s="18" t="s">
        <v>0</v>
      </c>
      <c r="AU7" s="18" t="s">
        <v>0</v>
      </c>
      <c r="AV7" s="18" t="s">
        <v>0</v>
      </c>
      <c r="AW7" s="34" t="s">
        <v>0</v>
      </c>
      <c r="AX7" s="18" t="s">
        <v>0</v>
      </c>
      <c r="AY7" s="18" t="s">
        <v>0</v>
      </c>
      <c r="AZ7" s="18" t="s">
        <v>0</v>
      </c>
      <c r="BA7" s="34" t="s">
        <v>0</v>
      </c>
      <c r="BB7" s="18" t="s">
        <v>0</v>
      </c>
      <c r="BC7" s="18" t="s">
        <v>0</v>
      </c>
      <c r="BD7" s="18" t="s">
        <v>0</v>
      </c>
      <c r="BE7" s="34" t="s">
        <v>0</v>
      </c>
      <c r="BF7" s="18" t="s">
        <v>0</v>
      </c>
      <c r="BG7" s="18" t="s">
        <v>0</v>
      </c>
      <c r="BH7" s="18" t="s">
        <v>0</v>
      </c>
      <c r="BI7" s="34" t="s">
        <v>0</v>
      </c>
      <c r="BJ7" s="18" t="s">
        <v>0</v>
      </c>
      <c r="BK7" s="18" t="s">
        <v>0</v>
      </c>
      <c r="BL7" s="18" t="s">
        <v>0</v>
      </c>
      <c r="BM7" s="34" t="s">
        <v>0</v>
      </c>
      <c r="BN7" s="18" t="s">
        <v>0</v>
      </c>
      <c r="BO7" s="18" t="s">
        <v>0</v>
      </c>
      <c r="BP7" s="18" t="s">
        <v>0</v>
      </c>
      <c r="BQ7" s="34" t="s">
        <v>0</v>
      </c>
      <c r="BR7" s="18" t="s">
        <v>0</v>
      </c>
      <c r="BS7" s="18" t="s">
        <v>0</v>
      </c>
      <c r="BT7" s="18" t="s">
        <v>0</v>
      </c>
      <c r="BU7" s="34" t="s">
        <v>0</v>
      </c>
      <c r="BV7" s="18" t="s">
        <v>0</v>
      </c>
      <c r="BW7" s="18" t="s">
        <v>0</v>
      </c>
      <c r="BX7" s="18" t="s">
        <v>0</v>
      </c>
      <c r="BY7" s="34" t="s">
        <v>0</v>
      </c>
      <c r="BZ7" s="18" t="s">
        <v>0</v>
      </c>
      <c r="CA7" s="18" t="s">
        <v>0</v>
      </c>
      <c r="CB7" s="18" t="s">
        <v>0</v>
      </c>
      <c r="CC7" s="34" t="s">
        <v>0</v>
      </c>
      <c r="CD7" s="18" t="s">
        <v>0</v>
      </c>
      <c r="CE7" s="18" t="s">
        <v>0</v>
      </c>
      <c r="CF7" s="18" t="s">
        <v>0</v>
      </c>
      <c r="CG7" s="34" t="s">
        <v>0</v>
      </c>
      <c r="CH7" s="18" t="s">
        <v>0</v>
      </c>
      <c r="CI7" s="18" t="s">
        <v>0</v>
      </c>
      <c r="CJ7" s="18" t="s">
        <v>0</v>
      </c>
      <c r="CK7" s="34" t="s">
        <v>0</v>
      </c>
      <c r="CL7" s="18" t="s">
        <v>0</v>
      </c>
      <c r="CM7" s="18" t="s">
        <v>0</v>
      </c>
      <c r="CN7" s="18" t="s">
        <v>0</v>
      </c>
      <c r="CO7" s="34" t="s">
        <v>0</v>
      </c>
      <c r="CP7" s="18" t="s">
        <v>0</v>
      </c>
      <c r="CQ7" s="18" t="s">
        <v>0</v>
      </c>
      <c r="CR7" s="18" t="s">
        <v>0</v>
      </c>
      <c r="CS7" s="34" t="s">
        <v>0</v>
      </c>
      <c r="CT7" s="18" t="s">
        <v>0</v>
      </c>
      <c r="CU7" s="18" t="s">
        <v>0</v>
      </c>
      <c r="CV7" s="18" t="s">
        <v>0</v>
      </c>
      <c r="CW7" s="34" t="s">
        <v>0</v>
      </c>
      <c r="CX7" s="18" t="s">
        <v>0</v>
      </c>
      <c r="CY7" s="18" t="s">
        <v>0</v>
      </c>
      <c r="CZ7" s="18" t="s">
        <v>0</v>
      </c>
      <c r="DA7" s="34" t="s">
        <v>0</v>
      </c>
      <c r="DB7" s="18" t="s">
        <v>0</v>
      </c>
      <c r="DC7" s="18" t="s">
        <v>0</v>
      </c>
      <c r="DD7" s="18" t="s">
        <v>0</v>
      </c>
      <c r="DE7" s="34" t="s">
        <v>0</v>
      </c>
      <c r="DF7" s="18" t="s">
        <v>0</v>
      </c>
      <c r="DG7" s="18" t="s">
        <v>0</v>
      </c>
      <c r="DH7" s="18" t="s">
        <v>0</v>
      </c>
      <c r="DI7" s="34" t="s">
        <v>0</v>
      </c>
      <c r="DJ7" s="18" t="s">
        <v>0</v>
      </c>
      <c r="DK7" s="18" t="s">
        <v>0</v>
      </c>
      <c r="DL7" s="18" t="s">
        <v>0</v>
      </c>
      <c r="DM7" s="34" t="s">
        <v>0</v>
      </c>
      <c r="DN7" s="18" t="s">
        <v>0</v>
      </c>
      <c r="DO7" s="18" t="s">
        <v>0</v>
      </c>
      <c r="DP7" s="18" t="s">
        <v>0</v>
      </c>
      <c r="DQ7" s="34" t="s">
        <v>0</v>
      </c>
      <c r="DR7" s="18" t="s">
        <v>0</v>
      </c>
      <c r="DS7" s="18" t="s">
        <v>0</v>
      </c>
      <c r="DT7" s="18" t="s">
        <v>0</v>
      </c>
      <c r="DU7" s="34" t="s">
        <v>0</v>
      </c>
      <c r="DV7" s="38" t="s">
        <v>0</v>
      </c>
      <c r="DW7" s="18" t="s">
        <v>0</v>
      </c>
      <c r="DX7" s="18" t="s">
        <v>0</v>
      </c>
      <c r="DY7" s="34" t="s">
        <v>0</v>
      </c>
      <c r="DZ7" s="18" t="s">
        <v>0</v>
      </c>
      <c r="EA7" s="18" t="s">
        <v>0</v>
      </c>
      <c r="EB7" s="18" t="s">
        <v>0</v>
      </c>
      <c r="EC7" s="34" t="s">
        <v>0</v>
      </c>
      <c r="ED7" s="83" t="s">
        <v>0</v>
      </c>
      <c r="EE7" s="110" t="s">
        <v>0</v>
      </c>
      <c r="EF7" s="83" t="s">
        <v>0</v>
      </c>
      <c r="EG7" s="82" t="s">
        <v>0</v>
      </c>
      <c r="EH7" s="83" t="s">
        <v>0</v>
      </c>
      <c r="EI7" s="84" t="s">
        <v>0</v>
      </c>
      <c r="EJ7" s="83" t="s">
        <v>0</v>
      </c>
      <c r="EK7" s="82" t="s">
        <v>0</v>
      </c>
    </row>
    <row r="8" spans="1:141" s="4" customFormat="1" ht="13.5" customHeight="1" x14ac:dyDescent="0.2">
      <c r="A8" s="79" t="s">
        <v>92</v>
      </c>
      <c r="B8" s="16"/>
      <c r="C8" s="16"/>
      <c r="D8" s="16"/>
      <c r="E8" s="35"/>
      <c r="F8" s="16"/>
      <c r="G8" s="16"/>
      <c r="H8" s="16"/>
      <c r="I8" s="35"/>
      <c r="J8" s="16"/>
      <c r="K8" s="16"/>
      <c r="L8" s="16"/>
      <c r="M8" s="35"/>
      <c r="N8" s="16"/>
      <c r="O8" s="16"/>
      <c r="P8" s="16"/>
      <c r="Q8" s="35"/>
      <c r="R8" s="16"/>
      <c r="S8" s="16"/>
      <c r="T8" s="16"/>
      <c r="U8" s="35"/>
      <c r="V8" s="16"/>
      <c r="W8" s="16"/>
      <c r="X8" s="16"/>
      <c r="Y8" s="35"/>
      <c r="Z8" s="16"/>
      <c r="AA8" s="16"/>
      <c r="AB8" s="16"/>
      <c r="AC8" s="35"/>
      <c r="AD8" s="16"/>
      <c r="AE8" s="16"/>
      <c r="AF8" s="16"/>
      <c r="AG8" s="35"/>
      <c r="AH8" s="16"/>
      <c r="AI8" s="16"/>
      <c r="AJ8" s="16"/>
      <c r="AK8" s="35"/>
      <c r="AL8" s="16"/>
      <c r="AM8" s="16"/>
      <c r="AN8" s="16"/>
      <c r="AO8" s="35"/>
      <c r="AP8" s="16"/>
      <c r="AQ8" s="16"/>
      <c r="AR8" s="16"/>
      <c r="AS8" s="35"/>
      <c r="AT8" s="16"/>
      <c r="AU8" s="16"/>
      <c r="AV8" s="16"/>
      <c r="AW8" s="35"/>
      <c r="AX8" s="16"/>
      <c r="AY8" s="16"/>
      <c r="AZ8" s="16"/>
      <c r="BA8" s="35"/>
      <c r="BB8" s="16"/>
      <c r="BC8" s="16"/>
      <c r="BD8" s="16"/>
      <c r="BE8" s="35"/>
      <c r="BF8" s="16"/>
      <c r="BG8" s="16"/>
      <c r="BH8" s="16"/>
      <c r="BI8" s="35"/>
      <c r="BJ8" s="16"/>
      <c r="BK8" s="16"/>
      <c r="BL8" s="16"/>
      <c r="BM8" s="35"/>
      <c r="BN8" s="16"/>
      <c r="BO8" s="16"/>
      <c r="BP8" s="16"/>
      <c r="BQ8" s="35"/>
      <c r="BR8" s="16"/>
      <c r="BS8" s="16"/>
      <c r="BT8" s="16"/>
      <c r="BU8" s="35"/>
      <c r="BV8" s="16"/>
      <c r="BW8" s="16"/>
      <c r="BX8" s="16"/>
      <c r="BY8" s="35"/>
      <c r="BZ8" s="16"/>
      <c r="CA8" s="16"/>
      <c r="CB8" s="16"/>
      <c r="CC8" s="35"/>
      <c r="CD8" s="16"/>
      <c r="CE8" s="16"/>
      <c r="CF8" s="16"/>
      <c r="CG8" s="35"/>
      <c r="CH8" s="16"/>
      <c r="CI8" s="16"/>
      <c r="CJ8" s="16"/>
      <c r="CK8" s="35"/>
      <c r="CL8" s="16"/>
      <c r="CM8" s="16"/>
      <c r="CN8" s="16"/>
      <c r="CO8" s="35"/>
      <c r="CP8" s="16"/>
      <c r="CQ8" s="16"/>
      <c r="CR8" s="16"/>
      <c r="CS8" s="35"/>
      <c r="CT8" s="16"/>
      <c r="CU8" s="16"/>
      <c r="CV8" s="16"/>
      <c r="CW8" s="35"/>
      <c r="CX8" s="16"/>
      <c r="CY8" s="16"/>
      <c r="CZ8" s="16"/>
      <c r="DA8" s="35"/>
      <c r="DB8" s="16"/>
      <c r="DC8" s="16"/>
      <c r="DD8" s="16"/>
      <c r="DE8" s="35"/>
      <c r="DF8" s="16"/>
      <c r="DG8" s="16"/>
      <c r="DH8" s="16"/>
      <c r="DI8" s="35"/>
      <c r="DJ8" s="16"/>
      <c r="DK8" s="16"/>
      <c r="DL8" s="16"/>
      <c r="DM8" s="35"/>
      <c r="DN8" s="16"/>
      <c r="DO8" s="16"/>
      <c r="DP8" s="16"/>
      <c r="DQ8" s="35"/>
      <c r="DR8" s="16"/>
      <c r="DS8" s="16"/>
      <c r="DT8" s="16"/>
      <c r="DU8" s="35"/>
      <c r="DV8" s="67"/>
      <c r="DW8" s="68"/>
      <c r="DX8" s="68"/>
      <c r="DY8" s="35"/>
      <c r="DZ8" s="68"/>
      <c r="EA8" s="68"/>
      <c r="EB8" s="68"/>
      <c r="EC8" s="35"/>
      <c r="ED8" s="96">
        <v>185.5</v>
      </c>
      <c r="EE8" s="110"/>
      <c r="EF8" s="96"/>
      <c r="EG8" s="97">
        <v>185.5</v>
      </c>
      <c r="EH8" s="96">
        <v>888.6</v>
      </c>
      <c r="EI8" s="97">
        <v>0</v>
      </c>
      <c r="EJ8" s="96">
        <v>0</v>
      </c>
      <c r="EK8" s="97">
        <v>888.6</v>
      </c>
    </row>
    <row r="9" spans="1:141" s="4" customFormat="1" ht="13.5" customHeight="1" x14ac:dyDescent="0.25">
      <c r="A9" s="6"/>
      <c r="B9" s="16"/>
      <c r="C9" s="16"/>
      <c r="D9" s="16"/>
      <c r="E9" s="35"/>
      <c r="F9" s="16"/>
      <c r="G9" s="16"/>
      <c r="H9" s="16"/>
      <c r="I9" s="35"/>
      <c r="J9" s="16"/>
      <c r="K9" s="16"/>
      <c r="L9" s="16"/>
      <c r="M9" s="35"/>
      <c r="N9" s="16"/>
      <c r="O9" s="16"/>
      <c r="P9" s="16"/>
      <c r="Q9" s="35"/>
      <c r="R9" s="16"/>
      <c r="S9" s="16"/>
      <c r="T9" s="16"/>
      <c r="U9" s="35"/>
      <c r="V9" s="16"/>
      <c r="W9" s="16"/>
      <c r="X9" s="16"/>
      <c r="Y9" s="35"/>
      <c r="Z9" s="16"/>
      <c r="AA9" s="16"/>
      <c r="AB9" s="16"/>
      <c r="AC9" s="35"/>
      <c r="AD9" s="16"/>
      <c r="AE9" s="16"/>
      <c r="AF9" s="16"/>
      <c r="AG9" s="35"/>
      <c r="AH9" s="16"/>
      <c r="AI9" s="16"/>
      <c r="AJ9" s="16"/>
      <c r="AK9" s="35"/>
      <c r="AL9" s="16"/>
      <c r="AM9" s="16"/>
      <c r="AN9" s="16"/>
      <c r="AO9" s="35"/>
      <c r="AP9" s="16"/>
      <c r="AQ9" s="16"/>
      <c r="AR9" s="16"/>
      <c r="AS9" s="35"/>
      <c r="AT9" s="16"/>
      <c r="AU9" s="16"/>
      <c r="AV9" s="16"/>
      <c r="AW9" s="35"/>
      <c r="AX9" s="16"/>
      <c r="AY9" s="16"/>
      <c r="AZ9" s="16"/>
      <c r="BA9" s="35"/>
      <c r="BB9" s="16"/>
      <c r="BC9" s="16"/>
      <c r="BD9" s="16"/>
      <c r="BE9" s="35"/>
      <c r="BF9" s="16"/>
      <c r="BG9" s="16"/>
      <c r="BH9" s="16"/>
      <c r="BI9" s="35"/>
      <c r="BJ9" s="16"/>
      <c r="BK9" s="16"/>
      <c r="BL9" s="16"/>
      <c r="BM9" s="35"/>
      <c r="BN9" s="16"/>
      <c r="BO9" s="16"/>
      <c r="BP9" s="16"/>
      <c r="BQ9" s="35"/>
      <c r="BR9" s="16"/>
      <c r="BS9" s="16"/>
      <c r="BT9" s="16"/>
      <c r="BU9" s="35"/>
      <c r="BV9" s="16"/>
      <c r="BW9" s="16"/>
      <c r="BX9" s="16"/>
      <c r="BY9" s="35"/>
      <c r="BZ9" s="16"/>
      <c r="CA9" s="16"/>
      <c r="CB9" s="16"/>
      <c r="CC9" s="35"/>
      <c r="CD9" s="16"/>
      <c r="CE9" s="16"/>
      <c r="CF9" s="16"/>
      <c r="CG9" s="35"/>
      <c r="CH9" s="16"/>
      <c r="CI9" s="16"/>
      <c r="CJ9" s="16"/>
      <c r="CK9" s="35"/>
      <c r="CL9" s="16"/>
      <c r="CM9" s="16"/>
      <c r="CN9" s="16"/>
      <c r="CO9" s="35"/>
      <c r="CP9" s="16"/>
      <c r="CQ9" s="16"/>
      <c r="CR9" s="16"/>
      <c r="CS9" s="35"/>
      <c r="CT9" s="16"/>
      <c r="CU9" s="16"/>
      <c r="CV9" s="16"/>
      <c r="CW9" s="35"/>
      <c r="CX9" s="16"/>
      <c r="CY9" s="16"/>
      <c r="CZ9" s="16"/>
      <c r="DA9" s="35"/>
      <c r="DB9" s="16"/>
      <c r="DC9" s="16"/>
      <c r="DD9" s="16"/>
      <c r="DE9" s="35"/>
      <c r="DF9" s="16"/>
      <c r="DG9" s="16"/>
      <c r="DH9" s="16"/>
      <c r="DI9" s="35"/>
      <c r="DJ9" s="16"/>
      <c r="DK9" s="16"/>
      <c r="DL9" s="16"/>
      <c r="DM9" s="35"/>
      <c r="DN9" s="16"/>
      <c r="DO9" s="16"/>
      <c r="DP9" s="16"/>
      <c r="DQ9" s="35"/>
      <c r="DR9" s="16"/>
      <c r="DS9" s="16"/>
      <c r="DT9" s="16"/>
      <c r="DU9" s="35"/>
      <c r="DV9" s="36"/>
      <c r="DW9" s="119"/>
      <c r="DX9" s="119"/>
      <c r="DY9" s="39"/>
      <c r="DZ9" s="36"/>
      <c r="EA9" s="36"/>
      <c r="EB9" s="36"/>
      <c r="EC9" s="40"/>
      <c r="ED9" s="86"/>
      <c r="EE9" s="111"/>
      <c r="EF9" s="86"/>
      <c r="EG9" s="88"/>
      <c r="EH9" s="95"/>
      <c r="EI9" s="95"/>
      <c r="EJ9" s="95"/>
      <c r="EK9" s="88"/>
    </row>
    <row r="10" spans="1:141" ht="13.5" customHeight="1" x14ac:dyDescent="0.25">
      <c r="A10" s="15" t="s">
        <v>60</v>
      </c>
      <c r="B10" s="58"/>
      <c r="C10" s="58"/>
      <c r="D10" s="58"/>
      <c r="E10" s="59"/>
      <c r="F10" s="58"/>
      <c r="G10" s="58"/>
      <c r="H10" s="58"/>
      <c r="I10" s="59"/>
      <c r="J10" s="58"/>
      <c r="K10" s="58"/>
      <c r="L10" s="58"/>
      <c r="M10" s="59"/>
      <c r="N10" s="58"/>
      <c r="O10" s="58"/>
      <c r="P10" s="58"/>
      <c r="Q10" s="101">
        <f t="shared" ref="Q10:Q19" si="0">N10+O10+P10</f>
        <v>0</v>
      </c>
      <c r="R10" s="58"/>
      <c r="S10" s="58"/>
      <c r="T10" s="58"/>
      <c r="U10" s="59"/>
      <c r="V10" s="58"/>
      <c r="W10" s="58"/>
      <c r="X10" s="58"/>
      <c r="Y10" s="59"/>
      <c r="Z10" s="58"/>
      <c r="AA10" s="58"/>
      <c r="AB10" s="58"/>
      <c r="AC10" s="59"/>
      <c r="AD10" s="58"/>
      <c r="AE10" s="58"/>
      <c r="AF10" s="58"/>
      <c r="AG10" s="59"/>
      <c r="AH10" s="58"/>
      <c r="AI10" s="58"/>
      <c r="AJ10" s="58"/>
      <c r="AK10" s="59"/>
      <c r="AL10" s="58"/>
      <c r="AM10" s="58"/>
      <c r="AN10" s="58"/>
      <c r="AO10" s="59"/>
      <c r="AP10" s="58"/>
      <c r="AQ10" s="58"/>
      <c r="AR10" s="58"/>
      <c r="AS10" s="59"/>
      <c r="AT10" s="58"/>
      <c r="AU10" s="58"/>
      <c r="AV10" s="58"/>
      <c r="AW10" s="59"/>
      <c r="AX10" s="58"/>
      <c r="AY10" s="58"/>
      <c r="AZ10" s="58"/>
      <c r="BA10" s="59"/>
      <c r="BB10" s="58"/>
      <c r="BC10" s="58"/>
      <c r="BD10" s="58"/>
      <c r="BE10" s="59"/>
      <c r="BF10" s="58"/>
      <c r="BG10" s="58"/>
      <c r="BH10" s="58"/>
      <c r="BI10" s="59"/>
      <c r="BJ10" s="58"/>
      <c r="BK10" s="58"/>
      <c r="BL10" s="58"/>
      <c r="BM10" s="59"/>
      <c r="BN10" s="58"/>
      <c r="BO10" s="58"/>
      <c r="BP10" s="58"/>
      <c r="BQ10" s="59"/>
      <c r="BR10" s="58"/>
      <c r="BS10" s="58"/>
      <c r="BT10" s="58"/>
      <c r="BU10" s="59"/>
      <c r="BV10" s="58"/>
      <c r="BW10" s="58"/>
      <c r="BX10" s="58"/>
      <c r="BY10" s="59"/>
      <c r="BZ10" s="58"/>
      <c r="CA10" s="58"/>
      <c r="CB10" s="58"/>
      <c r="CC10" s="59"/>
      <c r="CD10" s="58"/>
      <c r="CE10" s="58"/>
      <c r="CF10" s="58"/>
      <c r="CG10" s="59"/>
      <c r="CH10" s="58"/>
      <c r="CI10" s="58"/>
      <c r="CJ10" s="58"/>
      <c r="CK10" s="59"/>
      <c r="CL10" s="58"/>
      <c r="CM10" s="58"/>
      <c r="CN10" s="58"/>
      <c r="CO10" s="59"/>
      <c r="CP10" s="58"/>
      <c r="CQ10" s="58"/>
      <c r="CR10" s="58"/>
      <c r="CS10" s="59"/>
      <c r="CT10" s="58"/>
      <c r="CU10" s="58"/>
      <c r="CV10" s="58"/>
      <c r="CW10" s="59"/>
      <c r="CX10" s="58"/>
      <c r="CY10" s="58"/>
      <c r="CZ10" s="58"/>
      <c r="DA10" s="59"/>
      <c r="DB10" s="58"/>
      <c r="DC10" s="58"/>
      <c r="DD10" s="58"/>
      <c r="DE10" s="59"/>
      <c r="DF10" s="58"/>
      <c r="DG10" s="58"/>
      <c r="DH10" s="58"/>
      <c r="DI10" s="59"/>
      <c r="DJ10" s="58"/>
      <c r="DK10" s="58"/>
      <c r="DL10" s="58"/>
      <c r="DM10" s="59"/>
      <c r="DN10" s="58"/>
      <c r="DO10" s="58"/>
      <c r="DP10" s="58"/>
      <c r="DQ10" s="59"/>
      <c r="DR10" s="58"/>
      <c r="DS10" s="58"/>
      <c r="DT10" s="58"/>
      <c r="DU10" s="59"/>
      <c r="DV10" s="37"/>
      <c r="DW10" s="37"/>
      <c r="DX10" s="37"/>
      <c r="DY10" s="60"/>
      <c r="DZ10" s="37"/>
      <c r="EA10" s="37"/>
      <c r="EB10" s="37"/>
      <c r="EC10" s="59"/>
      <c r="ED10" s="89"/>
      <c r="EE10" s="112"/>
      <c r="EF10" s="89"/>
      <c r="EG10" s="90"/>
      <c r="EH10" s="92"/>
      <c r="EI10" s="92"/>
      <c r="EJ10" s="92"/>
      <c r="EK10" s="90"/>
    </row>
    <row r="11" spans="1:141" ht="13.5" customHeight="1" x14ac:dyDescent="0.25">
      <c r="A11" s="17" t="s">
        <v>53</v>
      </c>
      <c r="B11" s="58">
        <v>0</v>
      </c>
      <c r="C11" s="58">
        <v>0</v>
      </c>
      <c r="D11" s="58">
        <v>0</v>
      </c>
      <c r="E11" s="101">
        <f t="shared" ref="E11:E19" si="1">B11+C11+D11</f>
        <v>0</v>
      </c>
      <c r="F11" s="58">
        <v>0</v>
      </c>
      <c r="G11" s="58">
        <v>0</v>
      </c>
      <c r="H11" s="58">
        <v>0</v>
      </c>
      <c r="I11" s="101">
        <f t="shared" ref="I11:I20" si="2">F11+G11+H11</f>
        <v>0</v>
      </c>
      <c r="J11" s="58">
        <v>0</v>
      </c>
      <c r="K11" s="58">
        <v>0</v>
      </c>
      <c r="L11" s="58">
        <v>0</v>
      </c>
      <c r="M11" s="59">
        <f>SUM(J11,K11,L11)</f>
        <v>0</v>
      </c>
      <c r="N11" s="58">
        <v>0</v>
      </c>
      <c r="O11" s="58">
        <v>0</v>
      </c>
      <c r="P11" s="58">
        <v>0</v>
      </c>
      <c r="Q11" s="101">
        <f t="shared" si="0"/>
        <v>0</v>
      </c>
      <c r="R11" s="58">
        <v>0</v>
      </c>
      <c r="S11" s="58">
        <v>0</v>
      </c>
      <c r="T11" s="58">
        <v>0</v>
      </c>
      <c r="U11" s="59">
        <f>R11+S11+T11</f>
        <v>0</v>
      </c>
      <c r="V11" s="58">
        <v>0</v>
      </c>
      <c r="W11" s="58">
        <v>0</v>
      </c>
      <c r="X11" s="58">
        <v>0</v>
      </c>
      <c r="Y11" s="59">
        <f>V11+W11+X11</f>
        <v>0</v>
      </c>
      <c r="Z11" s="58">
        <v>0</v>
      </c>
      <c r="AA11" s="58">
        <v>0</v>
      </c>
      <c r="AB11" s="58">
        <v>0</v>
      </c>
      <c r="AC11" s="59">
        <f>Z11+AA11+AB11</f>
        <v>0</v>
      </c>
      <c r="AD11" s="58">
        <v>0</v>
      </c>
      <c r="AE11" s="58">
        <v>0</v>
      </c>
      <c r="AF11" s="58">
        <v>0</v>
      </c>
      <c r="AG11" s="59">
        <f>AD11+AE11+AF11</f>
        <v>0</v>
      </c>
      <c r="AH11" s="58">
        <v>0</v>
      </c>
      <c r="AI11" s="58">
        <v>0</v>
      </c>
      <c r="AJ11" s="58">
        <v>0</v>
      </c>
      <c r="AK11" s="59">
        <f>AH11+AI11+AJ11</f>
        <v>0</v>
      </c>
      <c r="AL11" s="58">
        <v>0</v>
      </c>
      <c r="AM11" s="58">
        <v>0</v>
      </c>
      <c r="AN11" s="58">
        <v>0</v>
      </c>
      <c r="AO11" s="59">
        <f>AL11+AM11+AN11</f>
        <v>0</v>
      </c>
      <c r="AP11" s="58">
        <v>0</v>
      </c>
      <c r="AQ11" s="58">
        <v>0</v>
      </c>
      <c r="AR11" s="58">
        <v>0</v>
      </c>
      <c r="AS11" s="59">
        <f>AP11+AQ11+AR11</f>
        <v>0</v>
      </c>
      <c r="AT11" s="58">
        <v>0</v>
      </c>
      <c r="AU11" s="58">
        <v>0</v>
      </c>
      <c r="AV11" s="58">
        <v>0</v>
      </c>
      <c r="AW11" s="59">
        <f>AT11+AU11+AV11</f>
        <v>0</v>
      </c>
      <c r="AX11" s="58">
        <v>0</v>
      </c>
      <c r="AY11" s="58">
        <v>0</v>
      </c>
      <c r="AZ11" s="58">
        <v>0</v>
      </c>
      <c r="BA11" s="59">
        <f>AX11+AY11+AZ11</f>
        <v>0</v>
      </c>
      <c r="BB11" s="58">
        <v>0</v>
      </c>
      <c r="BC11" s="58">
        <v>0</v>
      </c>
      <c r="BD11" s="58">
        <v>0</v>
      </c>
      <c r="BE11" s="59">
        <f>BB11+BC11+BD11</f>
        <v>0</v>
      </c>
      <c r="BF11" s="58">
        <v>0</v>
      </c>
      <c r="BG11" s="58">
        <v>0</v>
      </c>
      <c r="BH11" s="58">
        <v>0</v>
      </c>
      <c r="BI11" s="59">
        <f>BF11+BG11+BH11</f>
        <v>0</v>
      </c>
      <c r="BJ11" s="58">
        <v>0</v>
      </c>
      <c r="BK11" s="58">
        <v>0</v>
      </c>
      <c r="BL11" s="58">
        <v>0</v>
      </c>
      <c r="BM11" s="59">
        <f>BJ11+BK11+BL11</f>
        <v>0</v>
      </c>
      <c r="BN11" s="58">
        <v>0</v>
      </c>
      <c r="BO11" s="58">
        <v>0</v>
      </c>
      <c r="BP11" s="58">
        <v>0</v>
      </c>
      <c r="BQ11" s="59">
        <f>BN11+BO11+BP11</f>
        <v>0</v>
      </c>
      <c r="BR11" s="58">
        <v>0</v>
      </c>
      <c r="BS11" s="58">
        <v>0</v>
      </c>
      <c r="BT11" s="58">
        <v>0</v>
      </c>
      <c r="BU11" s="59">
        <f>BR11+BS11+BT11</f>
        <v>0</v>
      </c>
      <c r="BV11" s="58">
        <v>0</v>
      </c>
      <c r="BW11" s="58">
        <v>0</v>
      </c>
      <c r="BX11" s="58">
        <v>0</v>
      </c>
      <c r="BY11" s="59">
        <f>BV11+BW11+BX11</f>
        <v>0</v>
      </c>
      <c r="BZ11" s="58">
        <v>0</v>
      </c>
      <c r="CA11" s="58">
        <v>0</v>
      </c>
      <c r="CB11" s="58">
        <v>0</v>
      </c>
      <c r="CC11" s="59">
        <f>BZ11+CA11+CB11</f>
        <v>0</v>
      </c>
      <c r="CD11" s="58">
        <v>0</v>
      </c>
      <c r="CE11" s="58">
        <v>0</v>
      </c>
      <c r="CF11" s="58">
        <v>0</v>
      </c>
      <c r="CG11" s="59">
        <f>CD11+CE11+CF11</f>
        <v>0</v>
      </c>
      <c r="CH11" s="58">
        <v>0</v>
      </c>
      <c r="CI11" s="58">
        <v>0</v>
      </c>
      <c r="CJ11" s="58">
        <v>0</v>
      </c>
      <c r="CK11" s="59">
        <f>CH11+CI11+CJ11</f>
        <v>0</v>
      </c>
      <c r="CL11" s="58">
        <v>0</v>
      </c>
      <c r="CM11" s="58">
        <v>0</v>
      </c>
      <c r="CN11" s="58">
        <v>0</v>
      </c>
      <c r="CO11" s="59">
        <f>CL11+CM11+CN11</f>
        <v>0</v>
      </c>
      <c r="CP11" s="58">
        <v>0</v>
      </c>
      <c r="CQ11" s="58">
        <v>0</v>
      </c>
      <c r="CR11" s="58">
        <v>0</v>
      </c>
      <c r="CS11" s="59">
        <f>CP11+CQ11+CR11</f>
        <v>0</v>
      </c>
      <c r="CT11" s="58">
        <v>0</v>
      </c>
      <c r="CU11" s="58">
        <v>0</v>
      </c>
      <c r="CV11" s="58">
        <v>0</v>
      </c>
      <c r="CW11" s="59">
        <f>CT11+CU11+CV11</f>
        <v>0</v>
      </c>
      <c r="CX11" s="58">
        <v>0</v>
      </c>
      <c r="CY11" s="58">
        <v>0</v>
      </c>
      <c r="CZ11" s="58">
        <v>0</v>
      </c>
      <c r="DA11" s="59">
        <f>CX11+CY11+CZ11</f>
        <v>0</v>
      </c>
      <c r="DB11" s="58">
        <v>0</v>
      </c>
      <c r="DC11" s="58">
        <v>0</v>
      </c>
      <c r="DD11" s="58">
        <v>0</v>
      </c>
      <c r="DE11" s="59">
        <f>DB11+DC11+DD11</f>
        <v>0</v>
      </c>
      <c r="DF11" s="58">
        <v>0</v>
      </c>
      <c r="DG11" s="58">
        <v>0</v>
      </c>
      <c r="DH11" s="58">
        <v>0</v>
      </c>
      <c r="DI11" s="59">
        <f>DF11+DG11+DH11</f>
        <v>0</v>
      </c>
      <c r="DJ11" s="58">
        <v>1798</v>
      </c>
      <c r="DK11" s="58">
        <v>0</v>
      </c>
      <c r="DL11" s="58">
        <v>0</v>
      </c>
      <c r="DM11" s="59">
        <f>DJ11+DK11+DL11</f>
        <v>1798</v>
      </c>
      <c r="DN11" s="58">
        <v>1337</v>
      </c>
      <c r="DO11" s="58">
        <v>1</v>
      </c>
      <c r="DP11" s="58">
        <v>0</v>
      </c>
      <c r="DQ11" s="59">
        <f>DN11+DO11+DP11</f>
        <v>1338</v>
      </c>
      <c r="DR11" s="58">
        <v>0</v>
      </c>
      <c r="DS11" s="58">
        <v>171</v>
      </c>
      <c r="DT11" s="58">
        <v>0</v>
      </c>
      <c r="DU11" s="59">
        <f>DR11+DS11+DT11</f>
        <v>171</v>
      </c>
      <c r="DV11" s="37">
        <v>0</v>
      </c>
      <c r="DW11" s="37">
        <v>0</v>
      </c>
      <c r="DX11" s="37">
        <v>0</v>
      </c>
      <c r="DY11" s="60">
        <f>DV11+DW11+DX11</f>
        <v>0</v>
      </c>
      <c r="DZ11" s="37">
        <v>0</v>
      </c>
      <c r="EA11" s="37">
        <v>0</v>
      </c>
      <c r="EB11" s="37">
        <v>0</v>
      </c>
      <c r="EC11" s="59">
        <f>DZ11+EA11+EB11</f>
        <v>0</v>
      </c>
      <c r="ED11" s="89">
        <v>0</v>
      </c>
      <c r="EE11" s="112">
        <v>0</v>
      </c>
      <c r="EF11" s="89">
        <v>0</v>
      </c>
      <c r="EG11" s="90">
        <f>ED11+EE11+EF11</f>
        <v>0</v>
      </c>
      <c r="EH11" s="92">
        <v>0</v>
      </c>
      <c r="EI11" s="92">
        <v>0</v>
      </c>
      <c r="EJ11" s="92">
        <v>0</v>
      </c>
      <c r="EK11" s="90">
        <f>EH11+EI11+EJ11</f>
        <v>0</v>
      </c>
    </row>
    <row r="12" spans="1:141" ht="13.5" customHeight="1" x14ac:dyDescent="0.25">
      <c r="A12" s="17" t="s">
        <v>54</v>
      </c>
      <c r="B12" s="58">
        <v>0</v>
      </c>
      <c r="C12" s="58">
        <v>0</v>
      </c>
      <c r="D12" s="58">
        <v>0</v>
      </c>
      <c r="E12" s="101">
        <f t="shared" si="1"/>
        <v>0</v>
      </c>
      <c r="F12" s="58">
        <v>0</v>
      </c>
      <c r="G12" s="58">
        <v>0</v>
      </c>
      <c r="H12" s="58">
        <v>0</v>
      </c>
      <c r="I12" s="101">
        <f t="shared" si="2"/>
        <v>0</v>
      </c>
      <c r="J12" s="58">
        <v>0</v>
      </c>
      <c r="K12" s="58">
        <v>0</v>
      </c>
      <c r="L12" s="58">
        <v>0</v>
      </c>
      <c r="M12" s="59">
        <f>SUM(J12,K12,L12)</f>
        <v>0</v>
      </c>
      <c r="N12" s="58">
        <v>0</v>
      </c>
      <c r="O12" s="58">
        <v>0</v>
      </c>
      <c r="P12" s="58">
        <v>0</v>
      </c>
      <c r="Q12" s="101">
        <f t="shared" si="0"/>
        <v>0</v>
      </c>
      <c r="R12" s="58">
        <v>0</v>
      </c>
      <c r="S12" s="58">
        <v>0</v>
      </c>
      <c r="T12" s="58">
        <v>0</v>
      </c>
      <c r="U12" s="101">
        <f t="shared" ref="U12:U57" si="3">R12+S12+T12</f>
        <v>0</v>
      </c>
      <c r="V12" s="58">
        <v>0</v>
      </c>
      <c r="W12" s="58">
        <v>0</v>
      </c>
      <c r="X12" s="58">
        <v>0</v>
      </c>
      <c r="Y12" s="101">
        <f t="shared" ref="Y12:Y57" si="4">V12+W12+X12</f>
        <v>0</v>
      </c>
      <c r="Z12" s="58">
        <v>0</v>
      </c>
      <c r="AA12" s="58">
        <v>0</v>
      </c>
      <c r="AB12" s="58">
        <v>0</v>
      </c>
      <c r="AC12" s="101">
        <f t="shared" ref="AC12:AC59" si="5">Z12+AA12+AB12</f>
        <v>0</v>
      </c>
      <c r="AD12" s="58">
        <v>0</v>
      </c>
      <c r="AE12" s="58">
        <v>0</v>
      </c>
      <c r="AF12" s="58">
        <v>0</v>
      </c>
      <c r="AG12" s="101">
        <f t="shared" ref="AG12:AG57" si="6">AD12+AE12+AF12</f>
        <v>0</v>
      </c>
      <c r="AH12" s="58">
        <v>0</v>
      </c>
      <c r="AI12" s="58">
        <v>0</v>
      </c>
      <c r="AJ12" s="58">
        <v>0</v>
      </c>
      <c r="AK12" s="101">
        <f t="shared" ref="AK12:AK57" si="7">AH12+AI12+AJ12</f>
        <v>0</v>
      </c>
      <c r="AL12" s="58">
        <v>0</v>
      </c>
      <c r="AM12" s="58">
        <v>0</v>
      </c>
      <c r="AN12" s="58">
        <v>0</v>
      </c>
      <c r="AO12" s="101">
        <f t="shared" ref="AO12:AO57" si="8">AL12+AM12+AN12</f>
        <v>0</v>
      </c>
      <c r="AP12" s="58">
        <v>0</v>
      </c>
      <c r="AQ12" s="58">
        <v>0</v>
      </c>
      <c r="AR12" s="58">
        <v>0</v>
      </c>
      <c r="AS12" s="101">
        <f t="shared" ref="AS12:AS57" si="9">AP12+AQ12+AR12</f>
        <v>0</v>
      </c>
      <c r="AT12" s="58">
        <v>0</v>
      </c>
      <c r="AU12" s="58">
        <v>0</v>
      </c>
      <c r="AV12" s="58">
        <v>0</v>
      </c>
      <c r="AW12" s="101">
        <f t="shared" ref="AW12:AW57" si="10">AT12+AU12+AV12</f>
        <v>0</v>
      </c>
      <c r="AX12" s="58">
        <v>0</v>
      </c>
      <c r="AY12" s="58">
        <v>0</v>
      </c>
      <c r="AZ12" s="58">
        <v>0</v>
      </c>
      <c r="BA12" s="101">
        <f t="shared" ref="BA12:BA57" si="11">AX12+AY12+AZ12</f>
        <v>0</v>
      </c>
      <c r="BB12" s="58">
        <v>0</v>
      </c>
      <c r="BC12" s="58">
        <v>0</v>
      </c>
      <c r="BD12" s="58">
        <v>0</v>
      </c>
      <c r="BE12" s="101">
        <f t="shared" ref="BE12:BE57" si="12">BB12+BC12+BD12</f>
        <v>0</v>
      </c>
      <c r="BF12" s="58">
        <v>0</v>
      </c>
      <c r="BG12" s="58">
        <v>0</v>
      </c>
      <c r="BH12" s="58">
        <v>0</v>
      </c>
      <c r="BI12" s="101">
        <f t="shared" ref="BI12:BI57" si="13">BF12+BG12+BH12</f>
        <v>0</v>
      </c>
      <c r="BJ12" s="58">
        <v>0</v>
      </c>
      <c r="BK12" s="58">
        <v>0</v>
      </c>
      <c r="BL12" s="58">
        <v>0</v>
      </c>
      <c r="BM12" s="101">
        <f t="shared" ref="BM12:BM57" si="14">BJ12+BK12+BL12</f>
        <v>0</v>
      </c>
      <c r="BN12" s="58">
        <v>0</v>
      </c>
      <c r="BO12" s="58">
        <v>0</v>
      </c>
      <c r="BP12" s="58">
        <v>0</v>
      </c>
      <c r="BQ12" s="101">
        <f t="shared" ref="BQ12:BQ57" si="15">BN12+BO12+BP12</f>
        <v>0</v>
      </c>
      <c r="BR12" s="58">
        <v>0</v>
      </c>
      <c r="BS12" s="58">
        <v>0</v>
      </c>
      <c r="BT12" s="58">
        <v>0</v>
      </c>
      <c r="BU12" s="101">
        <f t="shared" ref="BU12:BU57" si="16">BR12+BS12+BT12</f>
        <v>0</v>
      </c>
      <c r="BV12" s="58">
        <v>0</v>
      </c>
      <c r="BW12" s="58">
        <v>0</v>
      </c>
      <c r="BX12" s="58">
        <v>0</v>
      </c>
      <c r="BY12" s="101">
        <f t="shared" ref="BY12:BY57" si="17">BV12+BW12+BX12</f>
        <v>0</v>
      </c>
      <c r="BZ12" s="58">
        <v>0</v>
      </c>
      <c r="CA12" s="58">
        <v>0</v>
      </c>
      <c r="CB12" s="58">
        <v>0</v>
      </c>
      <c r="CC12" s="101">
        <f t="shared" ref="CC12:CC57" si="18">BZ12+CA12+CB12</f>
        <v>0</v>
      </c>
      <c r="CD12" s="58">
        <v>0</v>
      </c>
      <c r="CE12" s="58">
        <v>0</v>
      </c>
      <c r="CF12" s="58">
        <v>0</v>
      </c>
      <c r="CG12" s="101">
        <f t="shared" ref="CG12:CG57" si="19">CD12+CE12+CF12</f>
        <v>0</v>
      </c>
      <c r="CH12" s="58">
        <v>0</v>
      </c>
      <c r="CI12" s="58">
        <v>0</v>
      </c>
      <c r="CJ12" s="58">
        <v>0</v>
      </c>
      <c r="CK12" s="101">
        <f t="shared" ref="CK12:CK57" si="20">CH12+CI12+CJ12</f>
        <v>0</v>
      </c>
      <c r="CL12" s="58">
        <v>0</v>
      </c>
      <c r="CM12" s="58">
        <v>0</v>
      </c>
      <c r="CN12" s="58">
        <v>0</v>
      </c>
      <c r="CO12" s="101">
        <f t="shared" ref="CO12:CO57" si="21">CL12+CM12+CN12</f>
        <v>0</v>
      </c>
      <c r="CP12" s="58">
        <v>0</v>
      </c>
      <c r="CQ12" s="61">
        <v>0</v>
      </c>
      <c r="CR12" s="58">
        <v>0</v>
      </c>
      <c r="CS12" s="101">
        <f t="shared" ref="CS12:CS57" si="22">CP12+CQ12+CR12</f>
        <v>0</v>
      </c>
      <c r="CT12" s="58">
        <v>0</v>
      </c>
      <c r="CU12" s="58">
        <v>0</v>
      </c>
      <c r="CV12" s="58">
        <v>0</v>
      </c>
      <c r="CW12" s="101">
        <f t="shared" ref="CW12:CW57" si="23">CT12+CU12+CV12</f>
        <v>0</v>
      </c>
      <c r="CX12" s="58">
        <v>0</v>
      </c>
      <c r="CY12" s="58">
        <v>0</v>
      </c>
      <c r="CZ12" s="58">
        <v>0</v>
      </c>
      <c r="DA12" s="101">
        <f t="shared" ref="DA12:DA57" si="24">CX12+CY12+CZ12</f>
        <v>0</v>
      </c>
      <c r="DB12" s="58">
        <v>0</v>
      </c>
      <c r="DC12" s="58">
        <v>0</v>
      </c>
      <c r="DD12" s="58">
        <v>0</v>
      </c>
      <c r="DE12" s="101">
        <f t="shared" ref="DE12:DE57" si="25">DB12+DC12+DD12</f>
        <v>0</v>
      </c>
      <c r="DF12" s="58">
        <v>0</v>
      </c>
      <c r="DG12" s="58">
        <v>0</v>
      </c>
      <c r="DH12" s="58">
        <v>0</v>
      </c>
      <c r="DI12" s="101">
        <f t="shared" ref="DI12:DI57" si="26">DF12+DG12+DH12</f>
        <v>0</v>
      </c>
      <c r="DJ12" s="58">
        <v>3528</v>
      </c>
      <c r="DK12" s="58">
        <v>108</v>
      </c>
      <c r="DL12" s="58">
        <v>0</v>
      </c>
      <c r="DM12" s="101">
        <f t="shared" ref="DM12:DM57" si="27">DJ12+DK12+DL12</f>
        <v>3636</v>
      </c>
      <c r="DN12" s="58">
        <v>1788</v>
      </c>
      <c r="DO12" s="58">
        <v>0</v>
      </c>
      <c r="DP12" s="58">
        <v>0</v>
      </c>
      <c r="DQ12" s="101">
        <f t="shared" ref="DQ12:DQ57" si="28">DN12+DO12+DP12</f>
        <v>1788</v>
      </c>
      <c r="DR12" s="58">
        <v>0</v>
      </c>
      <c r="DS12" s="58">
        <v>1</v>
      </c>
      <c r="DT12" s="58">
        <v>0</v>
      </c>
      <c r="DU12" s="101">
        <f t="shared" ref="DU12:DU57" si="29">DR12+DS12+DT12</f>
        <v>1</v>
      </c>
      <c r="DV12" s="37">
        <v>0</v>
      </c>
      <c r="DW12" s="37">
        <v>0</v>
      </c>
      <c r="DX12" s="37">
        <v>0</v>
      </c>
      <c r="DY12" s="102">
        <f t="shared" ref="DY12:DY57" si="30">DV12+DW12+DX12</f>
        <v>0</v>
      </c>
      <c r="DZ12" s="125">
        <v>382</v>
      </c>
      <c r="EA12" s="37">
        <v>65</v>
      </c>
      <c r="EB12" s="37">
        <v>0</v>
      </c>
      <c r="EC12" s="59">
        <f t="shared" ref="EC12:EC57" si="31">DZ12+EA12+EB12</f>
        <v>447</v>
      </c>
      <c r="ED12" s="89">
        <v>559.1</v>
      </c>
      <c r="EE12" s="112">
        <v>593</v>
      </c>
      <c r="EF12" s="89">
        <v>0</v>
      </c>
      <c r="EG12" s="103">
        <f t="shared" ref="EG12:EG56" si="32">ED12+EE12+EF12</f>
        <v>1152.0999999999999</v>
      </c>
      <c r="EH12" s="92">
        <v>578.1</v>
      </c>
      <c r="EI12" s="92">
        <v>4</v>
      </c>
      <c r="EJ12" s="92">
        <v>0</v>
      </c>
      <c r="EK12" s="103">
        <f t="shared" ref="EK12:EK57" si="33">EH12+EI12+EJ12</f>
        <v>582.1</v>
      </c>
    </row>
    <row r="13" spans="1:141" ht="13.5" customHeight="1" x14ac:dyDescent="0.25">
      <c r="A13" s="17" t="s">
        <v>55</v>
      </c>
      <c r="B13" s="58">
        <v>0</v>
      </c>
      <c r="C13" s="58">
        <v>100</v>
      </c>
      <c r="D13" s="58">
        <v>0</v>
      </c>
      <c r="E13" s="101">
        <f t="shared" si="1"/>
        <v>100</v>
      </c>
      <c r="F13" s="58">
        <v>0</v>
      </c>
      <c r="G13" s="58">
        <v>100</v>
      </c>
      <c r="H13" s="58">
        <v>0</v>
      </c>
      <c r="I13" s="101">
        <f t="shared" si="2"/>
        <v>100</v>
      </c>
      <c r="J13" s="58">
        <v>0</v>
      </c>
      <c r="K13" s="58">
        <v>100</v>
      </c>
      <c r="L13" s="58">
        <v>0</v>
      </c>
      <c r="M13" s="59">
        <f>SUM(J13,K13,L13)</f>
        <v>100</v>
      </c>
      <c r="N13" s="58">
        <v>0</v>
      </c>
      <c r="O13" s="58">
        <v>100</v>
      </c>
      <c r="P13" s="58">
        <v>0</v>
      </c>
      <c r="Q13" s="101">
        <f t="shared" si="0"/>
        <v>100</v>
      </c>
      <c r="R13" s="58">
        <v>0</v>
      </c>
      <c r="S13" s="58">
        <v>100</v>
      </c>
      <c r="T13" s="58">
        <v>0</v>
      </c>
      <c r="U13" s="101">
        <f t="shared" si="3"/>
        <v>100</v>
      </c>
      <c r="V13" s="58">
        <v>0</v>
      </c>
      <c r="W13" s="58">
        <v>100</v>
      </c>
      <c r="X13" s="58">
        <v>0</v>
      </c>
      <c r="Y13" s="101">
        <f t="shared" si="4"/>
        <v>100</v>
      </c>
      <c r="Z13" s="58">
        <v>0</v>
      </c>
      <c r="AA13" s="58">
        <v>100</v>
      </c>
      <c r="AB13" s="58">
        <v>0</v>
      </c>
      <c r="AC13" s="101">
        <f t="shared" si="5"/>
        <v>100</v>
      </c>
      <c r="AD13" s="58">
        <v>0</v>
      </c>
      <c r="AE13" s="58">
        <v>100</v>
      </c>
      <c r="AF13" s="58">
        <v>0</v>
      </c>
      <c r="AG13" s="101">
        <f t="shared" si="6"/>
        <v>100</v>
      </c>
      <c r="AH13" s="58">
        <v>0</v>
      </c>
      <c r="AI13" s="58">
        <v>100</v>
      </c>
      <c r="AJ13" s="58">
        <v>0</v>
      </c>
      <c r="AK13" s="101">
        <f t="shared" si="7"/>
        <v>100</v>
      </c>
      <c r="AL13" s="58">
        <v>0</v>
      </c>
      <c r="AM13" s="58">
        <v>100</v>
      </c>
      <c r="AN13" s="58">
        <v>0</v>
      </c>
      <c r="AO13" s="101">
        <f t="shared" si="8"/>
        <v>100</v>
      </c>
      <c r="AP13" s="58">
        <v>0</v>
      </c>
      <c r="AQ13" s="58">
        <v>100</v>
      </c>
      <c r="AR13" s="58">
        <v>0</v>
      </c>
      <c r="AS13" s="101">
        <f t="shared" si="9"/>
        <v>100</v>
      </c>
      <c r="AT13" s="58">
        <v>0</v>
      </c>
      <c r="AU13" s="58">
        <v>100</v>
      </c>
      <c r="AV13" s="58">
        <v>0</v>
      </c>
      <c r="AW13" s="101">
        <f t="shared" si="10"/>
        <v>100</v>
      </c>
      <c r="AX13" s="58">
        <v>0</v>
      </c>
      <c r="AY13" s="58">
        <v>100</v>
      </c>
      <c r="AZ13" s="58">
        <v>0</v>
      </c>
      <c r="BA13" s="101">
        <f t="shared" si="11"/>
        <v>100</v>
      </c>
      <c r="BB13" s="58">
        <v>0</v>
      </c>
      <c r="BC13" s="58">
        <v>100</v>
      </c>
      <c r="BD13" s="58">
        <v>0</v>
      </c>
      <c r="BE13" s="101">
        <f t="shared" si="12"/>
        <v>100</v>
      </c>
      <c r="BF13" s="58">
        <v>0</v>
      </c>
      <c r="BG13" s="58">
        <v>100</v>
      </c>
      <c r="BH13" s="58">
        <v>0</v>
      </c>
      <c r="BI13" s="101">
        <f t="shared" si="13"/>
        <v>100</v>
      </c>
      <c r="BJ13" s="58">
        <v>0</v>
      </c>
      <c r="BK13" s="58">
        <v>100</v>
      </c>
      <c r="BL13" s="58">
        <v>0</v>
      </c>
      <c r="BM13" s="101">
        <f t="shared" si="14"/>
        <v>100</v>
      </c>
      <c r="BN13" s="58">
        <v>0</v>
      </c>
      <c r="BO13" s="58">
        <v>100</v>
      </c>
      <c r="BP13" s="58">
        <v>0</v>
      </c>
      <c r="BQ13" s="101">
        <f t="shared" si="15"/>
        <v>100</v>
      </c>
      <c r="BR13" s="58">
        <v>0</v>
      </c>
      <c r="BS13" s="58">
        <v>100</v>
      </c>
      <c r="BT13" s="58">
        <v>0</v>
      </c>
      <c r="BU13" s="101">
        <f t="shared" si="16"/>
        <v>100</v>
      </c>
      <c r="BV13" s="58">
        <v>0</v>
      </c>
      <c r="BW13" s="58">
        <v>100</v>
      </c>
      <c r="BX13" s="58">
        <v>0</v>
      </c>
      <c r="BY13" s="101">
        <f t="shared" si="17"/>
        <v>100</v>
      </c>
      <c r="BZ13" s="58">
        <v>0</v>
      </c>
      <c r="CA13" s="58">
        <v>100</v>
      </c>
      <c r="CB13" s="58">
        <v>0</v>
      </c>
      <c r="CC13" s="101">
        <f t="shared" si="18"/>
        <v>100</v>
      </c>
      <c r="CD13" s="58">
        <v>0</v>
      </c>
      <c r="CE13" s="58">
        <v>100</v>
      </c>
      <c r="CF13" s="58">
        <v>0</v>
      </c>
      <c r="CG13" s="101">
        <f t="shared" si="19"/>
        <v>100</v>
      </c>
      <c r="CH13" s="58">
        <v>0</v>
      </c>
      <c r="CI13" s="58">
        <v>100</v>
      </c>
      <c r="CJ13" s="58">
        <v>0</v>
      </c>
      <c r="CK13" s="101">
        <f t="shared" si="20"/>
        <v>100</v>
      </c>
      <c r="CL13" s="58">
        <v>0</v>
      </c>
      <c r="CM13" s="58">
        <v>100</v>
      </c>
      <c r="CN13" s="58">
        <v>0</v>
      </c>
      <c r="CO13" s="101">
        <f t="shared" si="21"/>
        <v>100</v>
      </c>
      <c r="CP13" s="58">
        <v>0</v>
      </c>
      <c r="CQ13" s="61">
        <v>100</v>
      </c>
      <c r="CR13" s="58">
        <v>0</v>
      </c>
      <c r="CS13" s="101">
        <f t="shared" si="22"/>
        <v>100</v>
      </c>
      <c r="CT13" s="58">
        <v>0</v>
      </c>
      <c r="CU13" s="58">
        <v>100</v>
      </c>
      <c r="CV13" s="58">
        <v>0</v>
      </c>
      <c r="CW13" s="101">
        <f t="shared" si="23"/>
        <v>100</v>
      </c>
      <c r="CX13" s="58">
        <v>0</v>
      </c>
      <c r="CY13" s="58">
        <v>100</v>
      </c>
      <c r="CZ13" s="58">
        <v>0</v>
      </c>
      <c r="DA13" s="101">
        <f t="shared" si="24"/>
        <v>100</v>
      </c>
      <c r="DB13" s="58">
        <v>0</v>
      </c>
      <c r="DC13" s="58">
        <v>100</v>
      </c>
      <c r="DD13" s="58">
        <v>0</v>
      </c>
      <c r="DE13" s="101">
        <f t="shared" si="25"/>
        <v>100</v>
      </c>
      <c r="DF13" s="58">
        <v>0</v>
      </c>
      <c r="DG13" s="58">
        <v>989</v>
      </c>
      <c r="DH13" s="58">
        <v>0</v>
      </c>
      <c r="DI13" s="101">
        <f t="shared" si="26"/>
        <v>989</v>
      </c>
      <c r="DJ13" s="58">
        <v>5985.8</v>
      </c>
      <c r="DK13" s="58">
        <v>214</v>
      </c>
      <c r="DL13" s="58">
        <v>0</v>
      </c>
      <c r="DM13" s="101">
        <f t="shared" si="27"/>
        <v>6199.8</v>
      </c>
      <c r="DN13" s="58">
        <v>7068</v>
      </c>
      <c r="DO13" s="58">
        <v>195</v>
      </c>
      <c r="DP13" s="58">
        <v>0</v>
      </c>
      <c r="DQ13" s="101">
        <f t="shared" si="28"/>
        <v>7263</v>
      </c>
      <c r="DR13" s="58">
        <v>0</v>
      </c>
      <c r="DS13" s="58">
        <v>312</v>
      </c>
      <c r="DT13" s="58">
        <v>0</v>
      </c>
      <c r="DU13" s="101">
        <f t="shared" si="29"/>
        <v>312</v>
      </c>
      <c r="DV13" s="37">
        <v>0</v>
      </c>
      <c r="DW13" s="37">
        <v>274</v>
      </c>
      <c r="DX13" s="37">
        <v>0</v>
      </c>
      <c r="DY13" s="102">
        <f t="shared" si="30"/>
        <v>274</v>
      </c>
      <c r="DZ13" s="125">
        <v>0</v>
      </c>
      <c r="EA13" s="37">
        <v>532</v>
      </c>
      <c r="EB13" s="37">
        <v>0</v>
      </c>
      <c r="EC13" s="59">
        <f t="shared" si="31"/>
        <v>532</v>
      </c>
      <c r="ED13" s="89">
        <v>899.3</v>
      </c>
      <c r="EE13" s="112">
        <v>1308</v>
      </c>
      <c r="EF13" s="89">
        <v>0</v>
      </c>
      <c r="EG13" s="103">
        <f t="shared" si="32"/>
        <v>2207.3000000000002</v>
      </c>
      <c r="EH13" s="92">
        <v>2118.3000000000002</v>
      </c>
      <c r="EI13" s="92">
        <v>222</v>
      </c>
      <c r="EJ13" s="92">
        <v>0</v>
      </c>
      <c r="EK13" s="103">
        <f t="shared" si="33"/>
        <v>2340.3000000000002</v>
      </c>
    </row>
    <row r="14" spans="1:141" ht="13.5" customHeight="1" x14ac:dyDescent="0.25">
      <c r="A14" s="17" t="s">
        <v>56</v>
      </c>
      <c r="B14" s="58">
        <v>6062.8</v>
      </c>
      <c r="C14" s="58">
        <v>1730</v>
      </c>
      <c r="D14" s="58">
        <v>0</v>
      </c>
      <c r="E14" s="101">
        <f t="shared" si="1"/>
        <v>7792.8</v>
      </c>
      <c r="F14" s="58">
        <v>24293.1</v>
      </c>
      <c r="G14" s="58">
        <v>1730</v>
      </c>
      <c r="H14" s="58">
        <v>0</v>
      </c>
      <c r="I14" s="101">
        <f t="shared" si="2"/>
        <v>26023.1</v>
      </c>
      <c r="J14" s="58">
        <v>12856.7</v>
      </c>
      <c r="K14" s="58">
        <v>1730</v>
      </c>
      <c r="L14" s="58">
        <v>0</v>
      </c>
      <c r="M14" s="59">
        <f>SUM(J14,K14,L14)</f>
        <v>14586.7</v>
      </c>
      <c r="N14" s="58">
        <v>9215.7000000000007</v>
      </c>
      <c r="O14" s="58">
        <v>1730</v>
      </c>
      <c r="P14" s="58">
        <v>0</v>
      </c>
      <c r="Q14" s="101">
        <f t="shared" si="0"/>
        <v>10945.7</v>
      </c>
      <c r="R14" s="58">
        <v>9325.9</v>
      </c>
      <c r="S14" s="58">
        <v>1730</v>
      </c>
      <c r="T14" s="58">
        <v>0</v>
      </c>
      <c r="U14" s="101">
        <f t="shared" si="3"/>
        <v>11055.9</v>
      </c>
      <c r="V14" s="58">
        <v>7448.6</v>
      </c>
      <c r="W14" s="58">
        <v>1730</v>
      </c>
      <c r="X14" s="58">
        <v>0</v>
      </c>
      <c r="Y14" s="101">
        <f t="shared" si="4"/>
        <v>9178.6</v>
      </c>
      <c r="Z14" s="58">
        <v>3722.4</v>
      </c>
      <c r="AA14" s="58">
        <v>1730</v>
      </c>
      <c r="AB14" s="58">
        <v>0</v>
      </c>
      <c r="AC14" s="101">
        <f t="shared" si="5"/>
        <v>5452.4</v>
      </c>
      <c r="AD14" s="58">
        <v>4006</v>
      </c>
      <c r="AE14" s="58">
        <v>1730</v>
      </c>
      <c r="AF14" s="58">
        <v>0</v>
      </c>
      <c r="AG14" s="101">
        <f t="shared" si="6"/>
        <v>5736</v>
      </c>
      <c r="AH14" s="58">
        <v>6729</v>
      </c>
      <c r="AI14" s="58">
        <v>1730</v>
      </c>
      <c r="AJ14" s="58">
        <v>0</v>
      </c>
      <c r="AK14" s="101">
        <f t="shared" si="7"/>
        <v>8459</v>
      </c>
      <c r="AL14" s="58">
        <v>4522.8999999999996</v>
      </c>
      <c r="AM14" s="58">
        <v>1730</v>
      </c>
      <c r="AN14" s="58">
        <v>0</v>
      </c>
      <c r="AO14" s="101">
        <f t="shared" si="8"/>
        <v>6252.9</v>
      </c>
      <c r="AP14" s="58">
        <v>1278.3</v>
      </c>
      <c r="AQ14" s="58">
        <v>1730</v>
      </c>
      <c r="AR14" s="58">
        <v>0</v>
      </c>
      <c r="AS14" s="101">
        <f t="shared" si="9"/>
        <v>3008.3</v>
      </c>
      <c r="AT14" s="58">
        <v>4324.7</v>
      </c>
      <c r="AU14" s="58">
        <v>1730</v>
      </c>
      <c r="AV14" s="58">
        <v>0</v>
      </c>
      <c r="AW14" s="101">
        <f t="shared" si="10"/>
        <v>6054.7</v>
      </c>
      <c r="AX14" s="58">
        <v>0</v>
      </c>
      <c r="AY14" s="58">
        <v>1730</v>
      </c>
      <c r="AZ14" s="58">
        <v>0</v>
      </c>
      <c r="BA14" s="101">
        <f t="shared" si="11"/>
        <v>1730</v>
      </c>
      <c r="BB14" s="58">
        <v>1987.6</v>
      </c>
      <c r="BC14" s="58">
        <v>1730</v>
      </c>
      <c r="BD14" s="58">
        <v>0</v>
      </c>
      <c r="BE14" s="101">
        <f t="shared" si="12"/>
        <v>3717.6</v>
      </c>
      <c r="BF14" s="58">
        <v>3853.3</v>
      </c>
      <c r="BG14" s="58">
        <v>1730</v>
      </c>
      <c r="BH14" s="58">
        <v>0</v>
      </c>
      <c r="BI14" s="101">
        <f t="shared" si="13"/>
        <v>5583.3</v>
      </c>
      <c r="BJ14" s="58">
        <v>7389.2</v>
      </c>
      <c r="BK14" s="58">
        <v>1730</v>
      </c>
      <c r="BL14" s="58">
        <v>0</v>
      </c>
      <c r="BM14" s="101">
        <f t="shared" si="14"/>
        <v>9119.2000000000007</v>
      </c>
      <c r="BN14" s="58">
        <v>10352.700000000001</v>
      </c>
      <c r="BO14" s="58">
        <v>1730</v>
      </c>
      <c r="BP14" s="58">
        <v>0</v>
      </c>
      <c r="BQ14" s="101">
        <f t="shared" si="15"/>
        <v>12082.7</v>
      </c>
      <c r="BR14" s="58">
        <v>716.1</v>
      </c>
      <c r="BS14" s="58">
        <v>1730</v>
      </c>
      <c r="BT14" s="58">
        <v>0</v>
      </c>
      <c r="BU14" s="101">
        <f t="shared" si="16"/>
        <v>2446.1</v>
      </c>
      <c r="BV14" s="58">
        <v>0</v>
      </c>
      <c r="BW14" s="58">
        <v>1730</v>
      </c>
      <c r="BX14" s="58">
        <v>0</v>
      </c>
      <c r="BY14" s="101">
        <f t="shared" si="17"/>
        <v>1730</v>
      </c>
      <c r="BZ14" s="58">
        <v>16.5</v>
      </c>
      <c r="CA14" s="58">
        <v>1730</v>
      </c>
      <c r="CB14" s="58">
        <v>0</v>
      </c>
      <c r="CC14" s="101">
        <f t="shared" si="18"/>
        <v>1746.5</v>
      </c>
      <c r="CD14" s="58">
        <v>8322.6</v>
      </c>
      <c r="CE14" s="58">
        <v>1730</v>
      </c>
      <c r="CF14" s="58">
        <v>0</v>
      </c>
      <c r="CG14" s="101">
        <f t="shared" si="19"/>
        <v>10052.6</v>
      </c>
      <c r="CH14" s="58">
        <v>3032.1</v>
      </c>
      <c r="CI14" s="58">
        <v>1730</v>
      </c>
      <c r="CJ14" s="58">
        <v>0</v>
      </c>
      <c r="CK14" s="101">
        <f t="shared" si="20"/>
        <v>4762.1000000000004</v>
      </c>
      <c r="CL14" s="58">
        <v>1000.8</v>
      </c>
      <c r="CM14" s="58">
        <v>1730</v>
      </c>
      <c r="CN14" s="58">
        <v>0</v>
      </c>
      <c r="CO14" s="101">
        <f t="shared" si="21"/>
        <v>2730.8</v>
      </c>
      <c r="CP14" s="58">
        <v>6529.7</v>
      </c>
      <c r="CQ14" s="61">
        <v>1730</v>
      </c>
      <c r="CR14" s="58">
        <v>0</v>
      </c>
      <c r="CS14" s="101">
        <f t="shared" si="22"/>
        <v>8259.7000000000007</v>
      </c>
      <c r="CT14" s="58">
        <v>6500.1</v>
      </c>
      <c r="CU14" s="58">
        <v>1730</v>
      </c>
      <c r="CV14" s="58">
        <v>0</v>
      </c>
      <c r="CW14" s="101">
        <f t="shared" si="23"/>
        <v>8230.1</v>
      </c>
      <c r="CX14" s="58">
        <v>6499.4</v>
      </c>
      <c r="CY14" s="58">
        <v>1730</v>
      </c>
      <c r="CZ14" s="58">
        <v>0</v>
      </c>
      <c r="DA14" s="101">
        <f t="shared" si="24"/>
        <v>8229.4</v>
      </c>
      <c r="DB14" s="58">
        <v>7582.3</v>
      </c>
      <c r="DC14" s="58">
        <v>1730</v>
      </c>
      <c r="DD14" s="58">
        <v>0</v>
      </c>
      <c r="DE14" s="101">
        <f t="shared" si="25"/>
        <v>9312.2999999999993</v>
      </c>
      <c r="DF14" s="58">
        <v>7887.2</v>
      </c>
      <c r="DG14" s="58">
        <v>3350</v>
      </c>
      <c r="DH14" s="58">
        <v>0</v>
      </c>
      <c r="DI14" s="101">
        <f t="shared" si="26"/>
        <v>11237.2</v>
      </c>
      <c r="DJ14" s="58">
        <v>5579.2</v>
      </c>
      <c r="DK14" s="58">
        <v>1296</v>
      </c>
      <c r="DL14" s="58">
        <v>0</v>
      </c>
      <c r="DM14" s="101">
        <f t="shared" si="27"/>
        <v>6875.2</v>
      </c>
      <c r="DN14" s="58">
        <v>10680.7</v>
      </c>
      <c r="DO14" s="58">
        <v>355</v>
      </c>
      <c r="DP14" s="58">
        <v>0</v>
      </c>
      <c r="DQ14" s="101">
        <f t="shared" si="28"/>
        <v>11035.7</v>
      </c>
      <c r="DR14" s="58">
        <v>0</v>
      </c>
      <c r="DS14" s="58">
        <v>859</v>
      </c>
      <c r="DT14" s="58">
        <v>0</v>
      </c>
      <c r="DU14" s="101">
        <f t="shared" si="29"/>
        <v>859</v>
      </c>
      <c r="DV14" s="37">
        <v>0</v>
      </c>
      <c r="DW14" s="37">
        <v>611</v>
      </c>
      <c r="DX14" s="37">
        <v>0</v>
      </c>
      <c r="DY14" s="102">
        <f t="shared" si="30"/>
        <v>611</v>
      </c>
      <c r="DZ14" s="42">
        <v>4592</v>
      </c>
      <c r="EA14" s="37">
        <v>937</v>
      </c>
      <c r="EB14" s="37">
        <v>0</v>
      </c>
      <c r="EC14" s="59">
        <f t="shared" si="31"/>
        <v>5529</v>
      </c>
      <c r="ED14" s="89">
        <v>3671.7</v>
      </c>
      <c r="EE14" s="112">
        <v>1762</v>
      </c>
      <c r="EF14" s="89">
        <v>0</v>
      </c>
      <c r="EG14" s="103">
        <f t="shared" si="32"/>
        <v>5433.7</v>
      </c>
      <c r="EH14" s="92">
        <v>11893.2</v>
      </c>
      <c r="EI14" s="92">
        <v>703</v>
      </c>
      <c r="EJ14" s="92">
        <v>0</v>
      </c>
      <c r="EK14" s="103">
        <f t="shared" si="33"/>
        <v>12596.2</v>
      </c>
    </row>
    <row r="15" spans="1:141" ht="13.5" customHeight="1" x14ac:dyDescent="0.25">
      <c r="A15" s="17" t="s">
        <v>57</v>
      </c>
      <c r="B15" s="58">
        <v>0</v>
      </c>
      <c r="C15" s="58">
        <v>550</v>
      </c>
      <c r="D15" s="58">
        <v>0</v>
      </c>
      <c r="E15" s="101">
        <f t="shared" si="1"/>
        <v>550</v>
      </c>
      <c r="F15" s="58">
        <v>0</v>
      </c>
      <c r="G15" s="58">
        <v>550</v>
      </c>
      <c r="H15" s="58">
        <v>0</v>
      </c>
      <c r="I15" s="101">
        <f t="shared" si="2"/>
        <v>550</v>
      </c>
      <c r="J15" s="58">
        <v>0</v>
      </c>
      <c r="K15" s="58">
        <v>550</v>
      </c>
      <c r="L15" s="58">
        <v>0</v>
      </c>
      <c r="M15" s="59">
        <f>SUM(J15,K15,L15)</f>
        <v>550</v>
      </c>
      <c r="N15" s="58">
        <v>0</v>
      </c>
      <c r="O15" s="58">
        <v>550</v>
      </c>
      <c r="P15" s="58">
        <v>0</v>
      </c>
      <c r="Q15" s="101">
        <f t="shared" si="0"/>
        <v>550</v>
      </c>
      <c r="R15" s="58">
        <v>0</v>
      </c>
      <c r="S15" s="58">
        <v>550</v>
      </c>
      <c r="T15" s="58">
        <v>0</v>
      </c>
      <c r="U15" s="101">
        <f t="shared" si="3"/>
        <v>550</v>
      </c>
      <c r="V15" s="58">
        <v>0</v>
      </c>
      <c r="W15" s="58">
        <v>550</v>
      </c>
      <c r="X15" s="58">
        <v>0</v>
      </c>
      <c r="Y15" s="101">
        <f>V15+W15+X15</f>
        <v>550</v>
      </c>
      <c r="Z15" s="58">
        <v>0</v>
      </c>
      <c r="AA15" s="58">
        <v>550</v>
      </c>
      <c r="AB15" s="58">
        <v>0</v>
      </c>
      <c r="AC15" s="101">
        <f t="shared" si="5"/>
        <v>550</v>
      </c>
      <c r="AD15" s="58">
        <v>0</v>
      </c>
      <c r="AE15" s="58">
        <v>550</v>
      </c>
      <c r="AF15" s="58">
        <v>0</v>
      </c>
      <c r="AG15" s="101">
        <f t="shared" si="6"/>
        <v>550</v>
      </c>
      <c r="AH15" s="58">
        <v>0</v>
      </c>
      <c r="AI15" s="58">
        <v>550</v>
      </c>
      <c r="AJ15" s="58">
        <v>0</v>
      </c>
      <c r="AK15" s="101">
        <f t="shared" si="7"/>
        <v>550</v>
      </c>
      <c r="AL15" s="58">
        <v>0</v>
      </c>
      <c r="AM15" s="58">
        <v>550</v>
      </c>
      <c r="AN15" s="58">
        <v>0</v>
      </c>
      <c r="AO15" s="101">
        <f t="shared" si="8"/>
        <v>550</v>
      </c>
      <c r="AP15" s="58">
        <v>0</v>
      </c>
      <c r="AQ15" s="58">
        <v>550</v>
      </c>
      <c r="AR15" s="58">
        <v>0</v>
      </c>
      <c r="AS15" s="101">
        <f t="shared" si="9"/>
        <v>550</v>
      </c>
      <c r="AT15" s="58">
        <v>0</v>
      </c>
      <c r="AU15" s="58">
        <v>550</v>
      </c>
      <c r="AV15" s="58">
        <v>0</v>
      </c>
      <c r="AW15" s="101">
        <f t="shared" si="10"/>
        <v>550</v>
      </c>
      <c r="AX15" s="58">
        <v>0</v>
      </c>
      <c r="AY15" s="58">
        <v>550</v>
      </c>
      <c r="AZ15" s="58">
        <v>0</v>
      </c>
      <c r="BA15" s="101">
        <f t="shared" si="11"/>
        <v>550</v>
      </c>
      <c r="BB15" s="58">
        <v>0</v>
      </c>
      <c r="BC15" s="58">
        <v>550</v>
      </c>
      <c r="BD15" s="58">
        <v>0</v>
      </c>
      <c r="BE15" s="101">
        <f t="shared" si="12"/>
        <v>550</v>
      </c>
      <c r="BF15" s="58">
        <v>0</v>
      </c>
      <c r="BG15" s="58">
        <v>550</v>
      </c>
      <c r="BH15" s="58">
        <v>0</v>
      </c>
      <c r="BI15" s="101">
        <f t="shared" si="13"/>
        <v>550</v>
      </c>
      <c r="BJ15" s="58">
        <v>0</v>
      </c>
      <c r="BK15" s="58">
        <v>550</v>
      </c>
      <c r="BL15" s="58">
        <v>0</v>
      </c>
      <c r="BM15" s="101">
        <f t="shared" si="14"/>
        <v>550</v>
      </c>
      <c r="BN15" s="58">
        <v>0</v>
      </c>
      <c r="BO15" s="58">
        <v>550</v>
      </c>
      <c r="BP15" s="58">
        <v>0</v>
      </c>
      <c r="BQ15" s="101">
        <f t="shared" si="15"/>
        <v>550</v>
      </c>
      <c r="BR15" s="58">
        <v>0</v>
      </c>
      <c r="BS15" s="58">
        <v>550</v>
      </c>
      <c r="BT15" s="58">
        <v>0</v>
      </c>
      <c r="BU15" s="101">
        <f t="shared" si="16"/>
        <v>550</v>
      </c>
      <c r="BV15" s="58">
        <v>0</v>
      </c>
      <c r="BW15" s="58">
        <v>550</v>
      </c>
      <c r="BX15" s="58">
        <v>0</v>
      </c>
      <c r="BY15" s="101">
        <f t="shared" si="17"/>
        <v>550</v>
      </c>
      <c r="BZ15" s="58">
        <v>0</v>
      </c>
      <c r="CA15" s="58">
        <v>550</v>
      </c>
      <c r="CB15" s="58">
        <v>0</v>
      </c>
      <c r="CC15" s="101">
        <f t="shared" si="18"/>
        <v>550</v>
      </c>
      <c r="CD15" s="58">
        <v>0</v>
      </c>
      <c r="CE15" s="58">
        <v>550</v>
      </c>
      <c r="CF15" s="58">
        <v>0</v>
      </c>
      <c r="CG15" s="101">
        <f t="shared" si="19"/>
        <v>550</v>
      </c>
      <c r="CH15" s="58">
        <v>0</v>
      </c>
      <c r="CI15" s="58">
        <v>550</v>
      </c>
      <c r="CJ15" s="58">
        <v>0</v>
      </c>
      <c r="CK15" s="101">
        <f t="shared" si="20"/>
        <v>550</v>
      </c>
      <c r="CL15" s="58">
        <v>0</v>
      </c>
      <c r="CM15" s="58">
        <v>550</v>
      </c>
      <c r="CN15" s="58">
        <v>0</v>
      </c>
      <c r="CO15" s="101">
        <f t="shared" si="21"/>
        <v>550</v>
      </c>
      <c r="CP15" s="58">
        <v>0</v>
      </c>
      <c r="CQ15" s="61">
        <v>550</v>
      </c>
      <c r="CR15" s="58">
        <v>0</v>
      </c>
      <c r="CS15" s="101">
        <f t="shared" si="22"/>
        <v>550</v>
      </c>
      <c r="CT15" s="58">
        <v>0</v>
      </c>
      <c r="CU15" s="58">
        <v>550</v>
      </c>
      <c r="CV15" s="58">
        <v>0</v>
      </c>
      <c r="CW15" s="101">
        <f t="shared" si="23"/>
        <v>550</v>
      </c>
      <c r="CX15" s="58">
        <v>0</v>
      </c>
      <c r="CY15" s="58">
        <v>550</v>
      </c>
      <c r="CZ15" s="58">
        <v>0</v>
      </c>
      <c r="DA15" s="101">
        <f t="shared" si="24"/>
        <v>550</v>
      </c>
      <c r="DB15" s="58">
        <v>0</v>
      </c>
      <c r="DC15" s="58">
        <v>550</v>
      </c>
      <c r="DD15" s="58">
        <v>0</v>
      </c>
      <c r="DE15" s="101">
        <f t="shared" si="25"/>
        <v>550</v>
      </c>
      <c r="DF15" s="58">
        <v>0</v>
      </c>
      <c r="DG15" s="58">
        <v>1776</v>
      </c>
      <c r="DH15" s="58">
        <v>0</v>
      </c>
      <c r="DI15" s="101">
        <f t="shared" si="26"/>
        <v>1776</v>
      </c>
      <c r="DJ15" s="58">
        <v>2031.9</v>
      </c>
      <c r="DK15" s="58">
        <v>524</v>
      </c>
      <c r="DL15" s="58">
        <v>0</v>
      </c>
      <c r="DM15" s="101">
        <f t="shared" si="27"/>
        <v>2555.9</v>
      </c>
      <c r="DN15" s="58">
        <v>1603.5</v>
      </c>
      <c r="DO15" s="58">
        <v>205</v>
      </c>
      <c r="DP15" s="58">
        <v>0</v>
      </c>
      <c r="DQ15" s="101">
        <f t="shared" si="28"/>
        <v>1808.5</v>
      </c>
      <c r="DR15" s="58">
        <v>0</v>
      </c>
      <c r="DS15" s="58">
        <v>475</v>
      </c>
      <c r="DT15" s="58">
        <v>0</v>
      </c>
      <c r="DU15" s="101">
        <f t="shared" si="29"/>
        <v>475</v>
      </c>
      <c r="DV15" s="37">
        <v>0</v>
      </c>
      <c r="DW15" s="37">
        <v>434</v>
      </c>
      <c r="DX15" s="37">
        <v>1605</v>
      </c>
      <c r="DY15" s="102">
        <f t="shared" si="30"/>
        <v>2039</v>
      </c>
      <c r="DZ15" s="37">
        <v>0</v>
      </c>
      <c r="EA15" s="37">
        <v>666</v>
      </c>
      <c r="EB15" s="42">
        <v>1695</v>
      </c>
      <c r="EC15" s="59">
        <f t="shared" si="31"/>
        <v>2361</v>
      </c>
      <c r="ED15" s="89">
        <v>0</v>
      </c>
      <c r="EE15" s="112">
        <v>628</v>
      </c>
      <c r="EF15" s="89">
        <v>1373</v>
      </c>
      <c r="EG15" s="103">
        <f t="shared" si="32"/>
        <v>2001</v>
      </c>
      <c r="EH15" s="92">
        <v>560.5</v>
      </c>
      <c r="EI15" s="92">
        <v>363</v>
      </c>
      <c r="EJ15" s="92">
        <v>836</v>
      </c>
      <c r="EK15" s="103">
        <f t="shared" si="33"/>
        <v>1759.5</v>
      </c>
    </row>
    <row r="16" spans="1:141" ht="13.5" customHeight="1" x14ac:dyDescent="0.25">
      <c r="A16" s="29"/>
      <c r="B16" s="62"/>
      <c r="C16" s="62"/>
      <c r="D16" s="62"/>
      <c r="E16" s="104"/>
      <c r="F16" s="104"/>
      <c r="G16" s="104"/>
      <c r="H16" s="104"/>
      <c r="I16" s="104"/>
      <c r="J16" s="104"/>
      <c r="K16" s="104"/>
      <c r="L16" s="104"/>
      <c r="M16" s="104"/>
      <c r="N16" s="62"/>
      <c r="O16" s="62"/>
      <c r="P16" s="62"/>
      <c r="Q16" s="104"/>
      <c r="R16" s="104"/>
      <c r="S16" s="104"/>
      <c r="T16" s="104"/>
      <c r="U16" s="104"/>
      <c r="V16" s="62"/>
      <c r="W16" s="62"/>
      <c r="X16" s="62"/>
      <c r="Y16" s="104"/>
      <c r="Z16" s="62"/>
      <c r="AA16" s="62"/>
      <c r="AB16" s="62"/>
      <c r="AC16" s="101">
        <f t="shared" si="5"/>
        <v>0</v>
      </c>
      <c r="AD16" s="62"/>
      <c r="AE16" s="62"/>
      <c r="AF16" s="62"/>
      <c r="AG16" s="101">
        <f t="shared" si="6"/>
        <v>0</v>
      </c>
      <c r="AH16" s="62"/>
      <c r="AI16" s="62"/>
      <c r="AJ16" s="62"/>
      <c r="AK16" s="101">
        <f t="shared" si="7"/>
        <v>0</v>
      </c>
      <c r="AL16" s="62"/>
      <c r="AM16" s="62"/>
      <c r="AN16" s="62"/>
      <c r="AO16" s="101">
        <f t="shared" si="8"/>
        <v>0</v>
      </c>
      <c r="AP16" s="62"/>
      <c r="AQ16" s="62"/>
      <c r="AR16" s="62"/>
      <c r="AS16" s="101">
        <f t="shared" si="9"/>
        <v>0</v>
      </c>
      <c r="AT16" s="62"/>
      <c r="AU16" s="62"/>
      <c r="AV16" s="62"/>
      <c r="AW16" s="101">
        <f t="shared" si="10"/>
        <v>0</v>
      </c>
      <c r="AX16" s="62"/>
      <c r="AY16" s="62"/>
      <c r="AZ16" s="62"/>
      <c r="BA16" s="101">
        <f t="shared" si="11"/>
        <v>0</v>
      </c>
      <c r="BB16" s="62"/>
      <c r="BC16" s="62"/>
      <c r="BD16" s="62"/>
      <c r="BE16" s="101">
        <f t="shared" si="12"/>
        <v>0</v>
      </c>
      <c r="BF16" s="62"/>
      <c r="BG16" s="62"/>
      <c r="BH16" s="62"/>
      <c r="BI16" s="101">
        <f t="shared" si="13"/>
        <v>0</v>
      </c>
      <c r="BJ16" s="62"/>
      <c r="BK16" s="62"/>
      <c r="BL16" s="62"/>
      <c r="BM16" s="101">
        <f t="shared" si="14"/>
        <v>0</v>
      </c>
      <c r="BN16" s="62"/>
      <c r="BO16" s="62"/>
      <c r="BP16" s="62"/>
      <c r="BQ16" s="101">
        <f t="shared" si="15"/>
        <v>0</v>
      </c>
      <c r="BR16" s="62"/>
      <c r="BS16" s="62"/>
      <c r="BT16" s="62"/>
      <c r="BU16" s="101">
        <f t="shared" si="16"/>
        <v>0</v>
      </c>
      <c r="BV16" s="62"/>
      <c r="BW16" s="62"/>
      <c r="BX16" s="62"/>
      <c r="BY16" s="101">
        <f t="shared" si="17"/>
        <v>0</v>
      </c>
      <c r="BZ16" s="62"/>
      <c r="CA16" s="62"/>
      <c r="CB16" s="62"/>
      <c r="CC16" s="101">
        <f t="shared" si="18"/>
        <v>0</v>
      </c>
      <c r="CD16" s="62"/>
      <c r="CE16" s="62"/>
      <c r="CF16" s="62"/>
      <c r="CG16" s="101">
        <f t="shared" si="19"/>
        <v>0</v>
      </c>
      <c r="CH16" s="62"/>
      <c r="CI16" s="62"/>
      <c r="CJ16" s="62"/>
      <c r="CK16" s="101">
        <f t="shared" si="20"/>
        <v>0</v>
      </c>
      <c r="CL16" s="62"/>
      <c r="CM16" s="62"/>
      <c r="CN16" s="62"/>
      <c r="CO16" s="101">
        <f t="shared" si="21"/>
        <v>0</v>
      </c>
      <c r="CP16" s="62"/>
      <c r="CQ16" s="61"/>
      <c r="CR16" s="62"/>
      <c r="CS16" s="101">
        <f t="shared" si="22"/>
        <v>0</v>
      </c>
      <c r="CT16" s="62"/>
      <c r="CU16" s="62"/>
      <c r="CV16" s="62"/>
      <c r="CW16" s="101">
        <f t="shared" si="23"/>
        <v>0</v>
      </c>
      <c r="CX16" s="62"/>
      <c r="CY16" s="62"/>
      <c r="CZ16" s="62"/>
      <c r="DA16" s="101">
        <f t="shared" si="24"/>
        <v>0</v>
      </c>
      <c r="DB16" s="62"/>
      <c r="DC16" s="62"/>
      <c r="DD16" s="62"/>
      <c r="DE16" s="101">
        <f t="shared" si="25"/>
        <v>0</v>
      </c>
      <c r="DF16" s="62"/>
      <c r="DG16" s="62"/>
      <c r="DH16" s="62"/>
      <c r="DI16" s="101">
        <f t="shared" si="26"/>
        <v>0</v>
      </c>
      <c r="DJ16" s="62"/>
      <c r="DK16" s="62"/>
      <c r="DL16" s="62"/>
      <c r="DM16" s="101">
        <f t="shared" si="27"/>
        <v>0</v>
      </c>
      <c r="DN16" s="62"/>
      <c r="DO16" s="62"/>
      <c r="DP16" s="62"/>
      <c r="DQ16" s="101">
        <f t="shared" si="28"/>
        <v>0</v>
      </c>
      <c r="DR16" s="62"/>
      <c r="DS16" s="62"/>
      <c r="DT16" s="62"/>
      <c r="DU16" s="101">
        <f t="shared" si="29"/>
        <v>0</v>
      </c>
      <c r="DV16" s="37"/>
      <c r="DW16" s="37"/>
      <c r="DX16" s="37"/>
      <c r="DY16" s="102">
        <f t="shared" si="30"/>
        <v>0</v>
      </c>
      <c r="DZ16" s="123"/>
      <c r="EA16" s="123"/>
      <c r="EB16" s="123"/>
      <c r="EC16" s="59"/>
      <c r="ED16" s="91"/>
      <c r="EE16" s="122"/>
      <c r="EF16" s="91"/>
      <c r="EG16" s="103">
        <f t="shared" si="32"/>
        <v>0</v>
      </c>
      <c r="EH16" s="91"/>
      <c r="EI16" s="91"/>
      <c r="EJ16" s="91"/>
      <c r="EK16" s="103">
        <f t="shared" si="33"/>
        <v>0</v>
      </c>
    </row>
    <row r="17" spans="1:141" ht="13.5" customHeight="1" x14ac:dyDescent="0.25">
      <c r="A17" s="15" t="s">
        <v>1</v>
      </c>
      <c r="B17" s="58"/>
      <c r="C17" s="58"/>
      <c r="D17" s="58"/>
      <c r="E17" s="100"/>
      <c r="F17" s="100"/>
      <c r="G17" s="100"/>
      <c r="H17" s="100"/>
      <c r="I17" s="100"/>
      <c r="J17" s="100"/>
      <c r="K17" s="100"/>
      <c r="L17" s="100"/>
      <c r="M17" s="100"/>
      <c r="N17" s="100"/>
      <c r="O17" s="100"/>
      <c r="P17" s="100"/>
      <c r="Q17" s="100"/>
      <c r="R17" s="100"/>
      <c r="S17" s="58"/>
      <c r="T17" s="58"/>
      <c r="U17" s="101">
        <f t="shared" si="3"/>
        <v>0</v>
      </c>
      <c r="V17" s="58"/>
      <c r="W17" s="58"/>
      <c r="X17" s="58"/>
      <c r="Y17" s="100"/>
      <c r="Z17" s="58"/>
      <c r="AA17" s="58"/>
      <c r="AB17" s="58"/>
      <c r="AC17" s="101">
        <f t="shared" si="5"/>
        <v>0</v>
      </c>
      <c r="AD17" s="58"/>
      <c r="AE17" s="58"/>
      <c r="AF17" s="58"/>
      <c r="AG17" s="101">
        <f t="shared" si="6"/>
        <v>0</v>
      </c>
      <c r="AH17" s="58"/>
      <c r="AI17" s="58"/>
      <c r="AJ17" s="58"/>
      <c r="AK17" s="101">
        <f t="shared" si="7"/>
        <v>0</v>
      </c>
      <c r="AL17" s="58"/>
      <c r="AM17" s="58"/>
      <c r="AN17" s="58"/>
      <c r="AO17" s="101">
        <f t="shared" si="8"/>
        <v>0</v>
      </c>
      <c r="AP17" s="58"/>
      <c r="AQ17" s="58"/>
      <c r="AR17" s="58"/>
      <c r="AS17" s="101">
        <f t="shared" si="9"/>
        <v>0</v>
      </c>
      <c r="AT17" s="58"/>
      <c r="AU17" s="58"/>
      <c r="AV17" s="58"/>
      <c r="AW17" s="101">
        <f t="shared" si="10"/>
        <v>0</v>
      </c>
      <c r="AX17" s="58"/>
      <c r="AY17" s="58"/>
      <c r="AZ17" s="58"/>
      <c r="BA17" s="101">
        <f t="shared" si="11"/>
        <v>0</v>
      </c>
      <c r="BB17" s="58"/>
      <c r="BC17" s="58"/>
      <c r="BD17" s="58"/>
      <c r="BE17" s="101">
        <f t="shared" si="12"/>
        <v>0</v>
      </c>
      <c r="BF17" s="58"/>
      <c r="BG17" s="58"/>
      <c r="BH17" s="58"/>
      <c r="BI17" s="101">
        <f t="shared" si="13"/>
        <v>0</v>
      </c>
      <c r="BJ17" s="58"/>
      <c r="BK17" s="58"/>
      <c r="BL17" s="58"/>
      <c r="BM17" s="101">
        <f t="shared" si="14"/>
        <v>0</v>
      </c>
      <c r="BN17" s="58"/>
      <c r="BO17" s="58"/>
      <c r="BP17" s="58"/>
      <c r="BQ17" s="101">
        <f t="shared" si="15"/>
        <v>0</v>
      </c>
      <c r="BR17" s="58"/>
      <c r="BS17" s="58"/>
      <c r="BT17" s="58"/>
      <c r="BU17" s="101">
        <f t="shared" si="16"/>
        <v>0</v>
      </c>
      <c r="BV17" s="58"/>
      <c r="BW17" s="58"/>
      <c r="BX17" s="58"/>
      <c r="BY17" s="101">
        <f t="shared" si="17"/>
        <v>0</v>
      </c>
      <c r="BZ17" s="58"/>
      <c r="CA17" s="58"/>
      <c r="CB17" s="58"/>
      <c r="CC17" s="101">
        <f t="shared" si="18"/>
        <v>0</v>
      </c>
      <c r="CD17" s="58"/>
      <c r="CE17" s="58"/>
      <c r="CF17" s="58"/>
      <c r="CG17" s="101">
        <f t="shared" si="19"/>
        <v>0</v>
      </c>
      <c r="CH17" s="58"/>
      <c r="CI17" s="58"/>
      <c r="CJ17" s="58"/>
      <c r="CK17" s="101">
        <f t="shared" si="20"/>
        <v>0</v>
      </c>
      <c r="CL17" s="58"/>
      <c r="CM17" s="58"/>
      <c r="CN17" s="58"/>
      <c r="CO17" s="101">
        <f t="shared" si="21"/>
        <v>0</v>
      </c>
      <c r="CP17" s="58"/>
      <c r="CQ17" s="61"/>
      <c r="CR17" s="58"/>
      <c r="CS17" s="101">
        <f t="shared" si="22"/>
        <v>0</v>
      </c>
      <c r="CT17" s="58"/>
      <c r="CU17" s="58"/>
      <c r="CV17" s="58"/>
      <c r="CW17" s="101">
        <f t="shared" si="23"/>
        <v>0</v>
      </c>
      <c r="CX17" s="58"/>
      <c r="CY17" s="58"/>
      <c r="CZ17" s="58"/>
      <c r="DA17" s="101">
        <f t="shared" si="24"/>
        <v>0</v>
      </c>
      <c r="DB17" s="58"/>
      <c r="DC17" s="58"/>
      <c r="DD17" s="58"/>
      <c r="DE17" s="101">
        <f t="shared" si="25"/>
        <v>0</v>
      </c>
      <c r="DF17" s="58"/>
      <c r="DG17" s="58"/>
      <c r="DH17" s="58"/>
      <c r="DI17" s="101">
        <f t="shared" si="26"/>
        <v>0</v>
      </c>
      <c r="DJ17" s="58"/>
      <c r="DK17" s="58"/>
      <c r="DL17" s="58"/>
      <c r="DM17" s="101">
        <f t="shared" si="27"/>
        <v>0</v>
      </c>
      <c r="DN17" s="58"/>
      <c r="DO17" s="58"/>
      <c r="DP17" s="58"/>
      <c r="DQ17" s="101">
        <f t="shared" si="28"/>
        <v>0</v>
      </c>
      <c r="DR17" s="58"/>
      <c r="DS17" s="58"/>
      <c r="DT17" s="58"/>
      <c r="DU17" s="101">
        <f t="shared" si="29"/>
        <v>0</v>
      </c>
      <c r="DV17" s="37"/>
      <c r="DW17" s="37"/>
      <c r="DX17" s="37"/>
      <c r="DY17" s="102">
        <f t="shared" si="30"/>
        <v>0</v>
      </c>
      <c r="DZ17" s="37"/>
      <c r="EA17" s="37"/>
      <c r="EB17" s="37"/>
      <c r="EC17" s="59"/>
      <c r="ED17" s="89"/>
      <c r="EE17" s="112"/>
      <c r="EF17" s="89"/>
      <c r="EG17" s="103">
        <f t="shared" si="32"/>
        <v>0</v>
      </c>
      <c r="EH17" s="92"/>
      <c r="EI17" s="92"/>
      <c r="EJ17" s="92"/>
      <c r="EK17" s="103">
        <f t="shared" si="33"/>
        <v>0</v>
      </c>
    </row>
    <row r="18" spans="1:141" ht="13.5" customHeight="1" x14ac:dyDescent="0.25">
      <c r="A18" s="17" t="s">
        <v>70</v>
      </c>
      <c r="B18" s="58">
        <v>0</v>
      </c>
      <c r="C18" s="58">
        <v>100</v>
      </c>
      <c r="D18" s="58">
        <v>0</v>
      </c>
      <c r="E18" s="101">
        <f t="shared" si="1"/>
        <v>100</v>
      </c>
      <c r="F18" s="58">
        <v>0</v>
      </c>
      <c r="G18" s="58">
        <v>100</v>
      </c>
      <c r="H18" s="58">
        <v>0</v>
      </c>
      <c r="I18" s="101">
        <f t="shared" si="2"/>
        <v>100</v>
      </c>
      <c r="J18" s="58">
        <v>0</v>
      </c>
      <c r="K18" s="58">
        <v>100</v>
      </c>
      <c r="L18" s="58">
        <v>0</v>
      </c>
      <c r="M18" s="59">
        <f>J18+K18+L18</f>
        <v>100</v>
      </c>
      <c r="N18" s="58">
        <v>0</v>
      </c>
      <c r="O18" s="58">
        <v>100</v>
      </c>
      <c r="P18" s="58">
        <v>0</v>
      </c>
      <c r="Q18" s="101">
        <f t="shared" si="0"/>
        <v>100</v>
      </c>
      <c r="R18" s="58">
        <v>0</v>
      </c>
      <c r="S18" s="58">
        <v>100</v>
      </c>
      <c r="T18" s="58">
        <v>0</v>
      </c>
      <c r="U18" s="101">
        <f t="shared" si="3"/>
        <v>100</v>
      </c>
      <c r="V18" s="58">
        <v>0</v>
      </c>
      <c r="W18" s="58">
        <v>100</v>
      </c>
      <c r="X18" s="58">
        <v>0</v>
      </c>
      <c r="Y18" s="101">
        <f t="shared" si="4"/>
        <v>100</v>
      </c>
      <c r="Z18" s="58">
        <v>0</v>
      </c>
      <c r="AA18" s="58">
        <v>100</v>
      </c>
      <c r="AB18" s="58">
        <v>0</v>
      </c>
      <c r="AC18" s="101">
        <f t="shared" si="5"/>
        <v>100</v>
      </c>
      <c r="AD18" s="58">
        <v>0</v>
      </c>
      <c r="AE18" s="58">
        <v>100</v>
      </c>
      <c r="AF18" s="58">
        <v>0</v>
      </c>
      <c r="AG18" s="101">
        <f t="shared" si="6"/>
        <v>100</v>
      </c>
      <c r="AH18" s="58">
        <v>0</v>
      </c>
      <c r="AI18" s="58">
        <v>100</v>
      </c>
      <c r="AJ18" s="58">
        <v>0</v>
      </c>
      <c r="AK18" s="101">
        <f t="shared" si="7"/>
        <v>100</v>
      </c>
      <c r="AL18" s="58">
        <v>0</v>
      </c>
      <c r="AM18" s="58">
        <v>100</v>
      </c>
      <c r="AN18" s="58">
        <v>0</v>
      </c>
      <c r="AO18" s="101">
        <f t="shared" si="8"/>
        <v>100</v>
      </c>
      <c r="AP18" s="58">
        <v>0</v>
      </c>
      <c r="AQ18" s="58">
        <v>100</v>
      </c>
      <c r="AR18" s="58">
        <v>0</v>
      </c>
      <c r="AS18" s="101">
        <f t="shared" si="9"/>
        <v>100</v>
      </c>
      <c r="AT18" s="58">
        <v>0</v>
      </c>
      <c r="AU18" s="58">
        <v>100</v>
      </c>
      <c r="AV18" s="58">
        <v>0</v>
      </c>
      <c r="AW18" s="101">
        <f t="shared" si="10"/>
        <v>100</v>
      </c>
      <c r="AX18" s="58">
        <v>0</v>
      </c>
      <c r="AY18" s="58">
        <v>100</v>
      </c>
      <c r="AZ18" s="58">
        <v>0</v>
      </c>
      <c r="BA18" s="101">
        <f t="shared" si="11"/>
        <v>100</v>
      </c>
      <c r="BB18" s="58">
        <v>0</v>
      </c>
      <c r="BC18" s="58">
        <v>100</v>
      </c>
      <c r="BD18" s="58">
        <v>0</v>
      </c>
      <c r="BE18" s="101">
        <f t="shared" si="12"/>
        <v>100</v>
      </c>
      <c r="BF18" s="58">
        <v>0</v>
      </c>
      <c r="BG18" s="58">
        <v>100</v>
      </c>
      <c r="BH18" s="58">
        <v>0</v>
      </c>
      <c r="BI18" s="101">
        <f t="shared" si="13"/>
        <v>100</v>
      </c>
      <c r="BJ18" s="58">
        <v>0</v>
      </c>
      <c r="BK18" s="58">
        <v>100</v>
      </c>
      <c r="BL18" s="58">
        <v>0</v>
      </c>
      <c r="BM18" s="101">
        <f t="shared" si="14"/>
        <v>100</v>
      </c>
      <c r="BN18" s="58">
        <v>0</v>
      </c>
      <c r="BO18" s="58">
        <v>100</v>
      </c>
      <c r="BP18" s="58">
        <v>0</v>
      </c>
      <c r="BQ18" s="101">
        <f t="shared" si="15"/>
        <v>100</v>
      </c>
      <c r="BR18" s="58">
        <v>0</v>
      </c>
      <c r="BS18" s="58">
        <v>100</v>
      </c>
      <c r="BT18" s="58">
        <v>0</v>
      </c>
      <c r="BU18" s="101">
        <f t="shared" si="16"/>
        <v>100</v>
      </c>
      <c r="BV18" s="58">
        <v>0</v>
      </c>
      <c r="BW18" s="58">
        <v>100</v>
      </c>
      <c r="BX18" s="58">
        <v>0</v>
      </c>
      <c r="BY18" s="101">
        <f t="shared" si="17"/>
        <v>100</v>
      </c>
      <c r="BZ18" s="58">
        <v>0</v>
      </c>
      <c r="CA18" s="58">
        <v>100</v>
      </c>
      <c r="CB18" s="58">
        <v>0</v>
      </c>
      <c r="CC18" s="101">
        <f t="shared" si="18"/>
        <v>100</v>
      </c>
      <c r="CD18" s="58">
        <v>0</v>
      </c>
      <c r="CE18" s="58">
        <v>100</v>
      </c>
      <c r="CF18" s="58">
        <v>0</v>
      </c>
      <c r="CG18" s="101">
        <f t="shared" si="19"/>
        <v>100</v>
      </c>
      <c r="CH18" s="58">
        <v>0</v>
      </c>
      <c r="CI18" s="58">
        <v>100</v>
      </c>
      <c r="CJ18" s="58">
        <v>0</v>
      </c>
      <c r="CK18" s="101">
        <f t="shared" si="20"/>
        <v>100</v>
      </c>
      <c r="CL18" s="58">
        <v>0</v>
      </c>
      <c r="CM18" s="58">
        <v>100</v>
      </c>
      <c r="CN18" s="58">
        <v>0</v>
      </c>
      <c r="CO18" s="101">
        <f t="shared" si="21"/>
        <v>100</v>
      </c>
      <c r="CP18" s="58">
        <v>0</v>
      </c>
      <c r="CQ18" s="61">
        <v>0</v>
      </c>
      <c r="CR18" s="58">
        <v>0</v>
      </c>
      <c r="CS18" s="101">
        <f t="shared" si="22"/>
        <v>0</v>
      </c>
      <c r="CT18" s="58">
        <v>0</v>
      </c>
      <c r="CU18" s="58">
        <v>0</v>
      </c>
      <c r="CV18" s="58">
        <v>0</v>
      </c>
      <c r="CW18" s="101">
        <f t="shared" si="23"/>
        <v>0</v>
      </c>
      <c r="CX18" s="58">
        <v>0</v>
      </c>
      <c r="CY18" s="58">
        <v>0</v>
      </c>
      <c r="CZ18" s="58">
        <v>0</v>
      </c>
      <c r="DA18" s="101">
        <f t="shared" si="24"/>
        <v>0</v>
      </c>
      <c r="DB18" s="58">
        <v>0</v>
      </c>
      <c r="DC18" s="58">
        <v>0</v>
      </c>
      <c r="DD18" s="58">
        <v>0</v>
      </c>
      <c r="DE18" s="101">
        <f t="shared" si="25"/>
        <v>0</v>
      </c>
      <c r="DF18" s="58">
        <v>0</v>
      </c>
      <c r="DG18" s="58">
        <v>0</v>
      </c>
      <c r="DH18" s="58">
        <v>0</v>
      </c>
      <c r="DI18" s="101">
        <f t="shared" si="26"/>
        <v>0</v>
      </c>
      <c r="DJ18" s="58">
        <v>0</v>
      </c>
      <c r="DK18" s="58">
        <v>0</v>
      </c>
      <c r="DL18" s="58">
        <v>0</v>
      </c>
      <c r="DM18" s="101">
        <f t="shared" si="27"/>
        <v>0</v>
      </c>
      <c r="DN18" s="58">
        <v>0</v>
      </c>
      <c r="DO18" s="58">
        <v>0</v>
      </c>
      <c r="DP18" s="58">
        <v>0</v>
      </c>
      <c r="DQ18" s="101">
        <f t="shared" si="28"/>
        <v>0</v>
      </c>
      <c r="DR18" s="58">
        <v>0</v>
      </c>
      <c r="DS18" s="58">
        <v>0</v>
      </c>
      <c r="DT18" s="58">
        <v>0</v>
      </c>
      <c r="DU18" s="101">
        <f t="shared" si="29"/>
        <v>0</v>
      </c>
      <c r="DV18" s="37">
        <v>0</v>
      </c>
      <c r="DW18" s="37">
        <v>0</v>
      </c>
      <c r="DX18" s="37">
        <v>0</v>
      </c>
      <c r="DY18" s="102">
        <f t="shared" si="30"/>
        <v>0</v>
      </c>
      <c r="DZ18" s="37">
        <v>0</v>
      </c>
      <c r="EA18" s="37">
        <v>0</v>
      </c>
      <c r="EB18" s="37">
        <v>0</v>
      </c>
      <c r="EC18" s="59">
        <f t="shared" si="31"/>
        <v>0</v>
      </c>
      <c r="ED18" s="89">
        <v>0</v>
      </c>
      <c r="EE18" s="112">
        <v>0</v>
      </c>
      <c r="EF18" s="89">
        <v>0</v>
      </c>
      <c r="EG18" s="103">
        <f t="shared" si="32"/>
        <v>0</v>
      </c>
      <c r="EH18" s="92">
        <v>0</v>
      </c>
      <c r="EI18" s="92">
        <v>0</v>
      </c>
      <c r="EJ18" s="92">
        <v>0</v>
      </c>
      <c r="EK18" s="103">
        <f t="shared" si="33"/>
        <v>0</v>
      </c>
    </row>
    <row r="19" spans="1:141" ht="13.5" customHeight="1" x14ac:dyDescent="0.25">
      <c r="A19" s="17" t="s">
        <v>58</v>
      </c>
      <c r="B19" s="58">
        <v>0</v>
      </c>
      <c r="C19" s="58">
        <v>80</v>
      </c>
      <c r="D19" s="58">
        <v>0</v>
      </c>
      <c r="E19" s="101">
        <f t="shared" si="1"/>
        <v>80</v>
      </c>
      <c r="F19" s="58">
        <v>0</v>
      </c>
      <c r="G19" s="58">
        <v>80</v>
      </c>
      <c r="H19" s="58">
        <v>0</v>
      </c>
      <c r="I19" s="101">
        <f t="shared" si="2"/>
        <v>80</v>
      </c>
      <c r="J19" s="58">
        <v>0</v>
      </c>
      <c r="K19" s="58">
        <v>80</v>
      </c>
      <c r="L19" s="58">
        <v>0</v>
      </c>
      <c r="M19" s="101">
        <f t="shared" ref="M19:M57" si="34">J19+K19+L19</f>
        <v>80</v>
      </c>
      <c r="N19" s="58">
        <v>0</v>
      </c>
      <c r="O19" s="58">
        <v>80</v>
      </c>
      <c r="P19" s="58">
        <v>0</v>
      </c>
      <c r="Q19" s="101">
        <f t="shared" si="0"/>
        <v>80</v>
      </c>
      <c r="R19" s="58">
        <v>0</v>
      </c>
      <c r="S19" s="58">
        <v>80</v>
      </c>
      <c r="T19" s="58">
        <v>0</v>
      </c>
      <c r="U19" s="101">
        <f t="shared" si="3"/>
        <v>80</v>
      </c>
      <c r="V19" s="58">
        <v>0</v>
      </c>
      <c r="W19" s="58">
        <v>80</v>
      </c>
      <c r="X19" s="58">
        <v>0</v>
      </c>
      <c r="Y19" s="101">
        <f t="shared" si="4"/>
        <v>80</v>
      </c>
      <c r="Z19" s="58">
        <v>0</v>
      </c>
      <c r="AA19" s="58">
        <v>80</v>
      </c>
      <c r="AB19" s="58">
        <v>0</v>
      </c>
      <c r="AC19" s="101">
        <f t="shared" si="5"/>
        <v>80</v>
      </c>
      <c r="AD19" s="58">
        <v>0</v>
      </c>
      <c r="AE19" s="58">
        <v>80</v>
      </c>
      <c r="AF19" s="58">
        <v>0</v>
      </c>
      <c r="AG19" s="101">
        <f t="shared" si="6"/>
        <v>80</v>
      </c>
      <c r="AH19" s="58">
        <v>0</v>
      </c>
      <c r="AI19" s="58">
        <v>80</v>
      </c>
      <c r="AJ19" s="58">
        <v>0</v>
      </c>
      <c r="AK19" s="101">
        <f t="shared" si="7"/>
        <v>80</v>
      </c>
      <c r="AL19" s="58">
        <v>0</v>
      </c>
      <c r="AM19" s="58">
        <v>80</v>
      </c>
      <c r="AN19" s="58">
        <v>0</v>
      </c>
      <c r="AO19" s="101">
        <f t="shared" si="8"/>
        <v>80</v>
      </c>
      <c r="AP19" s="58">
        <v>0</v>
      </c>
      <c r="AQ19" s="58">
        <v>80</v>
      </c>
      <c r="AR19" s="58">
        <v>0</v>
      </c>
      <c r="AS19" s="101">
        <f t="shared" si="9"/>
        <v>80</v>
      </c>
      <c r="AT19" s="58">
        <v>0</v>
      </c>
      <c r="AU19" s="58">
        <v>80</v>
      </c>
      <c r="AV19" s="58">
        <v>0</v>
      </c>
      <c r="AW19" s="101">
        <f t="shared" si="10"/>
        <v>80</v>
      </c>
      <c r="AX19" s="58">
        <v>0</v>
      </c>
      <c r="AY19" s="58">
        <v>80</v>
      </c>
      <c r="AZ19" s="58">
        <v>0</v>
      </c>
      <c r="BA19" s="101">
        <f t="shared" si="11"/>
        <v>80</v>
      </c>
      <c r="BB19" s="58">
        <v>0</v>
      </c>
      <c r="BC19" s="58">
        <v>80</v>
      </c>
      <c r="BD19" s="58">
        <v>0</v>
      </c>
      <c r="BE19" s="101">
        <f t="shared" si="12"/>
        <v>80</v>
      </c>
      <c r="BF19" s="58">
        <v>0</v>
      </c>
      <c r="BG19" s="58">
        <v>80</v>
      </c>
      <c r="BH19" s="58">
        <v>0</v>
      </c>
      <c r="BI19" s="101">
        <f t="shared" si="13"/>
        <v>80</v>
      </c>
      <c r="BJ19" s="58">
        <v>0</v>
      </c>
      <c r="BK19" s="58">
        <v>80</v>
      </c>
      <c r="BL19" s="58">
        <v>0</v>
      </c>
      <c r="BM19" s="101">
        <f t="shared" si="14"/>
        <v>80</v>
      </c>
      <c r="BN19" s="58">
        <v>0</v>
      </c>
      <c r="BO19" s="58">
        <v>80</v>
      </c>
      <c r="BP19" s="58">
        <v>0</v>
      </c>
      <c r="BQ19" s="101">
        <f t="shared" si="15"/>
        <v>80</v>
      </c>
      <c r="BR19" s="58">
        <v>0</v>
      </c>
      <c r="BS19" s="58">
        <v>80</v>
      </c>
      <c r="BT19" s="58">
        <v>0</v>
      </c>
      <c r="BU19" s="101">
        <f t="shared" si="16"/>
        <v>80</v>
      </c>
      <c r="BV19" s="58">
        <v>0</v>
      </c>
      <c r="BW19" s="58">
        <v>80</v>
      </c>
      <c r="BX19" s="58">
        <v>0</v>
      </c>
      <c r="BY19" s="101">
        <f t="shared" si="17"/>
        <v>80</v>
      </c>
      <c r="BZ19" s="58">
        <v>0</v>
      </c>
      <c r="CA19" s="58">
        <v>80</v>
      </c>
      <c r="CB19" s="58">
        <v>0</v>
      </c>
      <c r="CC19" s="101">
        <f t="shared" si="18"/>
        <v>80</v>
      </c>
      <c r="CD19" s="58">
        <v>0</v>
      </c>
      <c r="CE19" s="58">
        <v>80</v>
      </c>
      <c r="CF19" s="58">
        <v>0</v>
      </c>
      <c r="CG19" s="101">
        <f t="shared" si="19"/>
        <v>80</v>
      </c>
      <c r="CH19" s="58">
        <v>0</v>
      </c>
      <c r="CI19" s="58">
        <v>80</v>
      </c>
      <c r="CJ19" s="58">
        <v>0</v>
      </c>
      <c r="CK19" s="101">
        <f t="shared" si="20"/>
        <v>80</v>
      </c>
      <c r="CL19" s="58">
        <v>0</v>
      </c>
      <c r="CM19" s="58">
        <v>80</v>
      </c>
      <c r="CN19" s="58">
        <v>0</v>
      </c>
      <c r="CO19" s="101">
        <f t="shared" si="21"/>
        <v>80</v>
      </c>
      <c r="CP19" s="58">
        <v>0</v>
      </c>
      <c r="CQ19" s="61">
        <v>80</v>
      </c>
      <c r="CR19" s="58">
        <v>0</v>
      </c>
      <c r="CS19" s="101">
        <f t="shared" si="22"/>
        <v>80</v>
      </c>
      <c r="CT19" s="58">
        <v>0</v>
      </c>
      <c r="CU19" s="58">
        <v>80</v>
      </c>
      <c r="CV19" s="58">
        <v>0</v>
      </c>
      <c r="CW19" s="101">
        <f t="shared" si="23"/>
        <v>80</v>
      </c>
      <c r="CX19" s="58">
        <v>0</v>
      </c>
      <c r="CY19" s="58">
        <v>80</v>
      </c>
      <c r="CZ19" s="58">
        <v>0</v>
      </c>
      <c r="DA19" s="101">
        <f t="shared" si="24"/>
        <v>80</v>
      </c>
      <c r="DB19" s="58">
        <v>0</v>
      </c>
      <c r="DC19" s="58">
        <v>80</v>
      </c>
      <c r="DD19" s="58">
        <v>0</v>
      </c>
      <c r="DE19" s="101">
        <f t="shared" si="25"/>
        <v>80</v>
      </c>
      <c r="DF19" s="58">
        <v>0</v>
      </c>
      <c r="DG19" s="58">
        <v>240</v>
      </c>
      <c r="DH19" s="58">
        <v>0</v>
      </c>
      <c r="DI19" s="101">
        <f t="shared" si="26"/>
        <v>240</v>
      </c>
      <c r="DJ19" s="58">
        <v>0</v>
      </c>
      <c r="DK19" s="58">
        <v>918</v>
      </c>
      <c r="DL19" s="58">
        <v>0</v>
      </c>
      <c r="DM19" s="101">
        <f t="shared" si="27"/>
        <v>918</v>
      </c>
      <c r="DN19" s="58">
        <v>0</v>
      </c>
      <c r="DO19" s="58">
        <v>398</v>
      </c>
      <c r="DP19" s="58">
        <v>0</v>
      </c>
      <c r="DQ19" s="101">
        <f t="shared" si="28"/>
        <v>398</v>
      </c>
      <c r="DR19" s="58">
        <v>0</v>
      </c>
      <c r="DS19" s="58">
        <v>959</v>
      </c>
      <c r="DT19" s="58">
        <v>1054</v>
      </c>
      <c r="DU19" s="101">
        <f t="shared" si="29"/>
        <v>2013</v>
      </c>
      <c r="DV19" s="37">
        <v>0</v>
      </c>
      <c r="DW19" s="37">
        <v>901</v>
      </c>
      <c r="DX19" s="37">
        <v>294</v>
      </c>
      <c r="DY19" s="102">
        <f t="shared" si="30"/>
        <v>1195</v>
      </c>
      <c r="DZ19" s="37">
        <v>3</v>
      </c>
      <c r="EA19" s="37">
        <v>1350</v>
      </c>
      <c r="EB19" s="37">
        <v>999</v>
      </c>
      <c r="EC19" s="59">
        <f t="shared" si="31"/>
        <v>2352</v>
      </c>
      <c r="ED19" s="89">
        <v>447.5</v>
      </c>
      <c r="EE19" s="112">
        <v>1271</v>
      </c>
      <c r="EF19" s="89">
        <v>1586</v>
      </c>
      <c r="EG19" s="103">
        <f t="shared" si="32"/>
        <v>3304.5</v>
      </c>
      <c r="EH19" s="92">
        <v>400.5</v>
      </c>
      <c r="EI19" s="92">
        <v>828</v>
      </c>
      <c r="EJ19" s="92">
        <v>181</v>
      </c>
      <c r="EK19" s="103">
        <f t="shared" si="33"/>
        <v>1409.5</v>
      </c>
    </row>
    <row r="20" spans="1:141" ht="18.75" customHeight="1" x14ac:dyDescent="0.25">
      <c r="A20" s="17" t="s">
        <v>59</v>
      </c>
      <c r="B20" s="58">
        <v>0</v>
      </c>
      <c r="C20" s="58">
        <v>40</v>
      </c>
      <c r="D20" s="58">
        <v>0</v>
      </c>
      <c r="E20" s="101">
        <f t="shared" ref="E20:E56" si="35">B20+C20+D20</f>
        <v>40</v>
      </c>
      <c r="F20" s="58">
        <v>0</v>
      </c>
      <c r="G20" s="58">
        <v>40</v>
      </c>
      <c r="H20" s="58">
        <v>0</v>
      </c>
      <c r="I20" s="101">
        <f t="shared" si="2"/>
        <v>40</v>
      </c>
      <c r="J20" s="58">
        <v>0</v>
      </c>
      <c r="K20" s="58">
        <v>40</v>
      </c>
      <c r="L20" s="58">
        <v>0</v>
      </c>
      <c r="M20" s="101">
        <f t="shared" si="34"/>
        <v>40</v>
      </c>
      <c r="N20" s="58">
        <v>0</v>
      </c>
      <c r="O20" s="58">
        <v>40</v>
      </c>
      <c r="P20" s="58">
        <v>0</v>
      </c>
      <c r="Q20" s="101">
        <f t="shared" ref="Q20:Q57" si="36">N20+O20+P20</f>
        <v>40</v>
      </c>
      <c r="R20" s="58">
        <v>0</v>
      </c>
      <c r="S20" s="58">
        <v>40</v>
      </c>
      <c r="T20" s="58">
        <v>0</v>
      </c>
      <c r="U20" s="101">
        <f t="shared" si="3"/>
        <v>40</v>
      </c>
      <c r="V20" s="58">
        <v>0</v>
      </c>
      <c r="W20" s="58">
        <v>40</v>
      </c>
      <c r="X20" s="58">
        <v>0</v>
      </c>
      <c r="Y20" s="101">
        <f t="shared" si="4"/>
        <v>40</v>
      </c>
      <c r="Z20" s="58">
        <v>0</v>
      </c>
      <c r="AA20" s="58">
        <v>40</v>
      </c>
      <c r="AB20" s="58">
        <v>0</v>
      </c>
      <c r="AC20" s="101">
        <f t="shared" si="5"/>
        <v>40</v>
      </c>
      <c r="AD20" s="58">
        <v>0</v>
      </c>
      <c r="AE20" s="58">
        <v>40</v>
      </c>
      <c r="AF20" s="58">
        <v>0</v>
      </c>
      <c r="AG20" s="101">
        <f t="shared" si="6"/>
        <v>40</v>
      </c>
      <c r="AH20" s="58">
        <v>0</v>
      </c>
      <c r="AI20" s="58">
        <v>40</v>
      </c>
      <c r="AJ20" s="58">
        <v>0</v>
      </c>
      <c r="AK20" s="101">
        <f t="shared" si="7"/>
        <v>40</v>
      </c>
      <c r="AL20" s="58">
        <v>0</v>
      </c>
      <c r="AM20" s="58">
        <v>40</v>
      </c>
      <c r="AN20" s="58">
        <v>0</v>
      </c>
      <c r="AO20" s="101">
        <f t="shared" si="8"/>
        <v>40</v>
      </c>
      <c r="AP20" s="58">
        <v>0</v>
      </c>
      <c r="AQ20" s="58">
        <v>40</v>
      </c>
      <c r="AR20" s="58">
        <v>0</v>
      </c>
      <c r="AS20" s="101">
        <f t="shared" si="9"/>
        <v>40</v>
      </c>
      <c r="AT20" s="58">
        <v>0</v>
      </c>
      <c r="AU20" s="58">
        <v>40</v>
      </c>
      <c r="AV20" s="58">
        <v>0</v>
      </c>
      <c r="AW20" s="101">
        <f t="shared" si="10"/>
        <v>40</v>
      </c>
      <c r="AX20" s="58">
        <v>0</v>
      </c>
      <c r="AY20" s="58">
        <v>40</v>
      </c>
      <c r="AZ20" s="58">
        <v>0</v>
      </c>
      <c r="BA20" s="101">
        <f t="shared" si="11"/>
        <v>40</v>
      </c>
      <c r="BB20" s="58">
        <v>0</v>
      </c>
      <c r="BC20" s="58">
        <v>40</v>
      </c>
      <c r="BD20" s="58">
        <v>0</v>
      </c>
      <c r="BE20" s="101">
        <f t="shared" si="12"/>
        <v>40</v>
      </c>
      <c r="BF20" s="58">
        <v>0</v>
      </c>
      <c r="BG20" s="58">
        <v>40</v>
      </c>
      <c r="BH20" s="58">
        <v>0</v>
      </c>
      <c r="BI20" s="101">
        <f t="shared" si="13"/>
        <v>40</v>
      </c>
      <c r="BJ20" s="58">
        <v>0</v>
      </c>
      <c r="BK20" s="58">
        <v>40</v>
      </c>
      <c r="BL20" s="58">
        <v>0</v>
      </c>
      <c r="BM20" s="101">
        <f t="shared" si="14"/>
        <v>40</v>
      </c>
      <c r="BN20" s="58">
        <v>0</v>
      </c>
      <c r="BO20" s="58">
        <v>40</v>
      </c>
      <c r="BP20" s="58">
        <v>0</v>
      </c>
      <c r="BQ20" s="101">
        <f t="shared" si="15"/>
        <v>40</v>
      </c>
      <c r="BR20" s="58">
        <v>0</v>
      </c>
      <c r="BS20" s="58">
        <v>40</v>
      </c>
      <c r="BT20" s="58">
        <v>0</v>
      </c>
      <c r="BU20" s="101">
        <f t="shared" si="16"/>
        <v>40</v>
      </c>
      <c r="BV20" s="58">
        <v>0</v>
      </c>
      <c r="BW20" s="58">
        <v>40</v>
      </c>
      <c r="BX20" s="58">
        <v>0</v>
      </c>
      <c r="BY20" s="101">
        <f t="shared" si="17"/>
        <v>40</v>
      </c>
      <c r="BZ20" s="58">
        <v>0</v>
      </c>
      <c r="CA20" s="58">
        <v>40</v>
      </c>
      <c r="CB20" s="58">
        <v>0</v>
      </c>
      <c r="CC20" s="101">
        <f t="shared" si="18"/>
        <v>40</v>
      </c>
      <c r="CD20" s="58">
        <v>0</v>
      </c>
      <c r="CE20" s="58">
        <v>40</v>
      </c>
      <c r="CF20" s="58">
        <v>0</v>
      </c>
      <c r="CG20" s="101">
        <f t="shared" si="19"/>
        <v>40</v>
      </c>
      <c r="CH20" s="58">
        <v>0</v>
      </c>
      <c r="CI20" s="58">
        <v>40</v>
      </c>
      <c r="CJ20" s="58">
        <v>0</v>
      </c>
      <c r="CK20" s="101">
        <f t="shared" si="20"/>
        <v>40</v>
      </c>
      <c r="CL20" s="58">
        <v>0</v>
      </c>
      <c r="CM20" s="58">
        <v>40</v>
      </c>
      <c r="CN20" s="58">
        <v>0</v>
      </c>
      <c r="CO20" s="101">
        <f t="shared" si="21"/>
        <v>40</v>
      </c>
      <c r="CP20" s="58">
        <v>0</v>
      </c>
      <c r="CQ20" s="61">
        <v>40</v>
      </c>
      <c r="CR20" s="58">
        <v>0</v>
      </c>
      <c r="CS20" s="101">
        <f t="shared" si="22"/>
        <v>40</v>
      </c>
      <c r="CT20" s="58">
        <v>0</v>
      </c>
      <c r="CU20" s="58">
        <v>40</v>
      </c>
      <c r="CV20" s="58">
        <v>0</v>
      </c>
      <c r="CW20" s="101">
        <f t="shared" si="23"/>
        <v>40</v>
      </c>
      <c r="CX20" s="58">
        <v>0</v>
      </c>
      <c r="CY20" s="58">
        <v>40</v>
      </c>
      <c r="CZ20" s="58">
        <v>0</v>
      </c>
      <c r="DA20" s="101">
        <f t="shared" si="24"/>
        <v>40</v>
      </c>
      <c r="DB20" s="58">
        <v>0</v>
      </c>
      <c r="DC20" s="58">
        <v>40</v>
      </c>
      <c r="DD20" s="58">
        <v>0</v>
      </c>
      <c r="DE20" s="101">
        <f t="shared" si="25"/>
        <v>40</v>
      </c>
      <c r="DF20" s="58">
        <v>0</v>
      </c>
      <c r="DG20" s="58">
        <v>380</v>
      </c>
      <c r="DH20" s="58">
        <v>0</v>
      </c>
      <c r="DI20" s="101">
        <f t="shared" si="26"/>
        <v>380</v>
      </c>
      <c r="DJ20" s="58">
        <v>0</v>
      </c>
      <c r="DK20" s="58">
        <v>353</v>
      </c>
      <c r="DL20" s="58">
        <v>0</v>
      </c>
      <c r="DM20" s="101">
        <f t="shared" si="27"/>
        <v>353</v>
      </c>
      <c r="DN20" s="58">
        <v>0</v>
      </c>
      <c r="DO20" s="58">
        <v>242</v>
      </c>
      <c r="DP20" s="58">
        <v>0</v>
      </c>
      <c r="DQ20" s="101">
        <f t="shared" si="28"/>
        <v>242</v>
      </c>
      <c r="DR20" s="58">
        <v>0</v>
      </c>
      <c r="DS20" s="58">
        <v>0</v>
      </c>
      <c r="DT20" s="58">
        <v>0</v>
      </c>
      <c r="DU20" s="101">
        <f t="shared" si="29"/>
        <v>0</v>
      </c>
      <c r="DV20" s="37">
        <v>0</v>
      </c>
      <c r="DW20" s="37">
        <v>238</v>
      </c>
      <c r="DX20" s="37">
        <v>58</v>
      </c>
      <c r="DY20" s="102">
        <f t="shared" si="30"/>
        <v>296</v>
      </c>
      <c r="DZ20" s="37">
        <v>3</v>
      </c>
      <c r="EA20" s="37">
        <v>394</v>
      </c>
      <c r="EB20" s="37">
        <v>68</v>
      </c>
      <c r="EC20" s="59">
        <f t="shared" si="31"/>
        <v>465</v>
      </c>
      <c r="ED20" s="89">
        <v>95.8</v>
      </c>
      <c r="EE20" s="112">
        <v>312</v>
      </c>
      <c r="EF20" s="89">
        <v>285</v>
      </c>
      <c r="EG20" s="103">
        <f t="shared" si="32"/>
        <v>692.8</v>
      </c>
      <c r="EH20" s="92">
        <v>171.7</v>
      </c>
      <c r="EI20" s="92">
        <v>219</v>
      </c>
      <c r="EJ20" s="92">
        <v>460</v>
      </c>
      <c r="EK20" s="103">
        <f t="shared" si="33"/>
        <v>850.7</v>
      </c>
    </row>
    <row r="21" spans="1:141" ht="13.5" customHeight="1" x14ac:dyDescent="0.25">
      <c r="A21" s="6" t="s">
        <v>2</v>
      </c>
      <c r="B21" s="58">
        <v>0</v>
      </c>
      <c r="C21" s="58">
        <v>2000</v>
      </c>
      <c r="D21" s="58">
        <v>0</v>
      </c>
      <c r="E21" s="101">
        <f t="shared" si="35"/>
        <v>2000</v>
      </c>
      <c r="F21" s="58">
        <v>0</v>
      </c>
      <c r="G21" s="58">
        <v>2000</v>
      </c>
      <c r="H21" s="58">
        <v>0</v>
      </c>
      <c r="I21" s="101">
        <f t="shared" ref="I21:I57" si="37">F21+G21+H21</f>
        <v>2000</v>
      </c>
      <c r="J21" s="58">
        <v>0</v>
      </c>
      <c r="K21" s="58">
        <v>2000</v>
      </c>
      <c r="L21" s="58">
        <v>0</v>
      </c>
      <c r="M21" s="101">
        <f t="shared" si="34"/>
        <v>2000</v>
      </c>
      <c r="N21" s="58">
        <v>0</v>
      </c>
      <c r="O21" s="58">
        <v>2000</v>
      </c>
      <c r="P21" s="58">
        <v>0</v>
      </c>
      <c r="Q21" s="101">
        <f t="shared" si="36"/>
        <v>2000</v>
      </c>
      <c r="R21" s="58">
        <v>0</v>
      </c>
      <c r="S21" s="58">
        <v>2000</v>
      </c>
      <c r="T21" s="58">
        <v>0</v>
      </c>
      <c r="U21" s="101">
        <f t="shared" si="3"/>
        <v>2000</v>
      </c>
      <c r="V21" s="58">
        <v>0</v>
      </c>
      <c r="W21" s="58">
        <v>2000</v>
      </c>
      <c r="X21" s="58">
        <v>0</v>
      </c>
      <c r="Y21" s="101">
        <f t="shared" si="4"/>
        <v>2000</v>
      </c>
      <c r="Z21" s="58">
        <v>0</v>
      </c>
      <c r="AA21" s="58">
        <v>2000</v>
      </c>
      <c r="AB21" s="58">
        <v>0</v>
      </c>
      <c r="AC21" s="101">
        <f t="shared" si="5"/>
        <v>2000</v>
      </c>
      <c r="AD21" s="58">
        <v>0</v>
      </c>
      <c r="AE21" s="58">
        <v>2000</v>
      </c>
      <c r="AF21" s="58">
        <v>0</v>
      </c>
      <c r="AG21" s="101">
        <f t="shared" si="6"/>
        <v>2000</v>
      </c>
      <c r="AH21" s="58">
        <v>0</v>
      </c>
      <c r="AI21" s="58">
        <v>2000</v>
      </c>
      <c r="AJ21" s="58">
        <v>0</v>
      </c>
      <c r="AK21" s="101">
        <f t="shared" si="7"/>
        <v>2000</v>
      </c>
      <c r="AL21" s="58">
        <v>0</v>
      </c>
      <c r="AM21" s="58">
        <v>2000</v>
      </c>
      <c r="AN21" s="58">
        <v>0</v>
      </c>
      <c r="AO21" s="101">
        <f t="shared" si="8"/>
        <v>2000</v>
      </c>
      <c r="AP21" s="58">
        <v>0</v>
      </c>
      <c r="AQ21" s="58">
        <v>2000</v>
      </c>
      <c r="AR21" s="58">
        <v>0</v>
      </c>
      <c r="AS21" s="101">
        <f t="shared" si="9"/>
        <v>2000</v>
      </c>
      <c r="AT21" s="58">
        <v>0</v>
      </c>
      <c r="AU21" s="58">
        <v>2000</v>
      </c>
      <c r="AV21" s="58">
        <v>0</v>
      </c>
      <c r="AW21" s="101">
        <f t="shared" si="10"/>
        <v>2000</v>
      </c>
      <c r="AX21" s="58">
        <v>0</v>
      </c>
      <c r="AY21" s="58">
        <v>2000</v>
      </c>
      <c r="AZ21" s="58">
        <v>0</v>
      </c>
      <c r="BA21" s="101">
        <f t="shared" si="11"/>
        <v>2000</v>
      </c>
      <c r="BB21" s="58">
        <v>0</v>
      </c>
      <c r="BC21" s="58">
        <v>2000</v>
      </c>
      <c r="BD21" s="58">
        <v>0</v>
      </c>
      <c r="BE21" s="101">
        <f t="shared" si="12"/>
        <v>2000</v>
      </c>
      <c r="BF21" s="58">
        <v>0</v>
      </c>
      <c r="BG21" s="58">
        <v>2000</v>
      </c>
      <c r="BH21" s="58">
        <v>0</v>
      </c>
      <c r="BI21" s="101">
        <f t="shared" si="13"/>
        <v>2000</v>
      </c>
      <c r="BJ21" s="58">
        <v>0</v>
      </c>
      <c r="BK21" s="58">
        <v>2000</v>
      </c>
      <c r="BL21" s="58">
        <v>0</v>
      </c>
      <c r="BM21" s="101">
        <f t="shared" si="14"/>
        <v>2000</v>
      </c>
      <c r="BN21" s="58">
        <v>0</v>
      </c>
      <c r="BO21" s="58">
        <v>2000</v>
      </c>
      <c r="BP21" s="58">
        <v>0</v>
      </c>
      <c r="BQ21" s="101">
        <f t="shared" si="15"/>
        <v>2000</v>
      </c>
      <c r="BR21" s="58">
        <v>0</v>
      </c>
      <c r="BS21" s="58">
        <v>2000</v>
      </c>
      <c r="BT21" s="58">
        <v>0</v>
      </c>
      <c r="BU21" s="101">
        <f t="shared" si="16"/>
        <v>2000</v>
      </c>
      <c r="BV21" s="58">
        <v>0</v>
      </c>
      <c r="BW21" s="58">
        <v>2000</v>
      </c>
      <c r="BX21" s="58">
        <v>0</v>
      </c>
      <c r="BY21" s="101">
        <f t="shared" si="17"/>
        <v>2000</v>
      </c>
      <c r="BZ21" s="58">
        <v>0</v>
      </c>
      <c r="CA21" s="58">
        <v>2000</v>
      </c>
      <c r="CB21" s="58">
        <v>0</v>
      </c>
      <c r="CC21" s="101">
        <f t="shared" si="18"/>
        <v>2000</v>
      </c>
      <c r="CD21" s="58">
        <v>0</v>
      </c>
      <c r="CE21" s="58">
        <v>2000</v>
      </c>
      <c r="CF21" s="58">
        <v>0</v>
      </c>
      <c r="CG21" s="101">
        <f t="shared" si="19"/>
        <v>2000</v>
      </c>
      <c r="CH21" s="58">
        <v>0</v>
      </c>
      <c r="CI21" s="58">
        <v>2000</v>
      </c>
      <c r="CJ21" s="58">
        <v>0</v>
      </c>
      <c r="CK21" s="101">
        <f t="shared" si="20"/>
        <v>2000</v>
      </c>
      <c r="CL21" s="58">
        <v>0</v>
      </c>
      <c r="CM21" s="58">
        <v>2000</v>
      </c>
      <c r="CN21" s="58">
        <v>0</v>
      </c>
      <c r="CO21" s="101">
        <f t="shared" si="21"/>
        <v>2000</v>
      </c>
      <c r="CP21" s="58">
        <v>0</v>
      </c>
      <c r="CQ21" s="61">
        <v>2000</v>
      </c>
      <c r="CR21" s="58">
        <v>0</v>
      </c>
      <c r="CS21" s="101">
        <f t="shared" si="22"/>
        <v>2000</v>
      </c>
      <c r="CT21" s="58">
        <v>0</v>
      </c>
      <c r="CU21" s="58">
        <v>2000</v>
      </c>
      <c r="CV21" s="58">
        <v>0</v>
      </c>
      <c r="CW21" s="101">
        <f t="shared" si="23"/>
        <v>2000</v>
      </c>
      <c r="CX21" s="58">
        <v>0</v>
      </c>
      <c r="CY21" s="58">
        <v>2000</v>
      </c>
      <c r="CZ21" s="58">
        <v>0</v>
      </c>
      <c r="DA21" s="101">
        <f t="shared" si="24"/>
        <v>2000</v>
      </c>
      <c r="DB21" s="58">
        <v>0</v>
      </c>
      <c r="DC21" s="58">
        <v>2000</v>
      </c>
      <c r="DD21" s="58">
        <v>0</v>
      </c>
      <c r="DE21" s="101">
        <f t="shared" si="25"/>
        <v>2000</v>
      </c>
      <c r="DF21" s="58">
        <v>0</v>
      </c>
      <c r="DG21" s="58">
        <v>2010</v>
      </c>
      <c r="DH21" s="58">
        <v>0</v>
      </c>
      <c r="DI21" s="101">
        <f t="shared" si="26"/>
        <v>2010</v>
      </c>
      <c r="DJ21" s="58">
        <v>0</v>
      </c>
      <c r="DK21" s="58">
        <v>1409</v>
      </c>
      <c r="DL21" s="58">
        <v>0</v>
      </c>
      <c r="DM21" s="101">
        <f t="shared" si="27"/>
        <v>1409</v>
      </c>
      <c r="DN21" s="58">
        <v>0</v>
      </c>
      <c r="DO21" s="58">
        <v>631</v>
      </c>
      <c r="DP21" s="58">
        <v>466</v>
      </c>
      <c r="DQ21" s="101">
        <f t="shared" si="28"/>
        <v>1097</v>
      </c>
      <c r="DR21" s="58">
        <v>0</v>
      </c>
      <c r="DS21" s="58">
        <v>1603</v>
      </c>
      <c r="DT21" s="58">
        <v>562</v>
      </c>
      <c r="DU21" s="101">
        <f t="shared" si="29"/>
        <v>2165</v>
      </c>
      <c r="DV21" s="37">
        <v>0</v>
      </c>
      <c r="DW21" s="37">
        <v>927</v>
      </c>
      <c r="DX21" s="37">
        <v>364</v>
      </c>
      <c r="DY21" s="102">
        <f t="shared" si="30"/>
        <v>1291</v>
      </c>
      <c r="DZ21" s="57">
        <v>0</v>
      </c>
      <c r="EA21" s="57">
        <v>1164</v>
      </c>
      <c r="EB21" s="57">
        <v>246</v>
      </c>
      <c r="EC21" s="59">
        <f t="shared" si="31"/>
        <v>1410</v>
      </c>
      <c r="ED21" s="89">
        <v>82.9</v>
      </c>
      <c r="EE21" s="112">
        <v>1415</v>
      </c>
      <c r="EF21" s="89">
        <v>757</v>
      </c>
      <c r="EG21" s="103">
        <f t="shared" si="32"/>
        <v>2254.9</v>
      </c>
      <c r="EH21" s="92">
        <v>884.9</v>
      </c>
      <c r="EI21" s="92">
        <v>1096</v>
      </c>
      <c r="EJ21" s="92">
        <v>393</v>
      </c>
      <c r="EK21" s="103">
        <f t="shared" si="33"/>
        <v>2373.9</v>
      </c>
    </row>
    <row r="22" spans="1:141" ht="13.5" customHeight="1" x14ac:dyDescent="0.25">
      <c r="A22" s="6" t="s">
        <v>3</v>
      </c>
      <c r="B22" s="58">
        <v>0</v>
      </c>
      <c r="C22" s="58">
        <v>0</v>
      </c>
      <c r="D22" s="58">
        <v>0</v>
      </c>
      <c r="E22" s="101">
        <f t="shared" si="35"/>
        <v>0</v>
      </c>
      <c r="F22" s="58">
        <v>0</v>
      </c>
      <c r="G22" s="58">
        <v>0</v>
      </c>
      <c r="H22" s="58">
        <v>0</v>
      </c>
      <c r="I22" s="101">
        <f t="shared" si="37"/>
        <v>0</v>
      </c>
      <c r="J22" s="58">
        <v>0</v>
      </c>
      <c r="K22" s="58">
        <v>0</v>
      </c>
      <c r="L22" s="58">
        <v>0</v>
      </c>
      <c r="M22" s="101">
        <f t="shared" si="34"/>
        <v>0</v>
      </c>
      <c r="N22" s="58">
        <v>0</v>
      </c>
      <c r="O22" s="58">
        <v>0</v>
      </c>
      <c r="P22" s="58">
        <v>0</v>
      </c>
      <c r="Q22" s="101">
        <f t="shared" si="36"/>
        <v>0</v>
      </c>
      <c r="R22" s="58">
        <v>0</v>
      </c>
      <c r="S22" s="58">
        <v>0</v>
      </c>
      <c r="T22" s="58">
        <v>0</v>
      </c>
      <c r="U22" s="101">
        <f t="shared" si="3"/>
        <v>0</v>
      </c>
      <c r="V22" s="58">
        <v>0</v>
      </c>
      <c r="W22" s="58">
        <v>0</v>
      </c>
      <c r="X22" s="58">
        <v>0</v>
      </c>
      <c r="Y22" s="101">
        <f t="shared" si="4"/>
        <v>0</v>
      </c>
      <c r="Z22" s="58">
        <v>0</v>
      </c>
      <c r="AA22" s="58">
        <v>0</v>
      </c>
      <c r="AB22" s="58">
        <v>0</v>
      </c>
      <c r="AC22" s="101">
        <f t="shared" si="5"/>
        <v>0</v>
      </c>
      <c r="AD22" s="58">
        <v>0</v>
      </c>
      <c r="AE22" s="58">
        <v>0</v>
      </c>
      <c r="AF22" s="58">
        <v>0</v>
      </c>
      <c r="AG22" s="101">
        <f t="shared" si="6"/>
        <v>0</v>
      </c>
      <c r="AH22" s="58">
        <v>0</v>
      </c>
      <c r="AI22" s="58">
        <v>0</v>
      </c>
      <c r="AJ22" s="58">
        <v>0</v>
      </c>
      <c r="AK22" s="101">
        <f t="shared" si="7"/>
        <v>0</v>
      </c>
      <c r="AL22" s="58">
        <v>0</v>
      </c>
      <c r="AM22" s="58">
        <v>0</v>
      </c>
      <c r="AN22" s="58">
        <v>0</v>
      </c>
      <c r="AO22" s="101">
        <f t="shared" si="8"/>
        <v>0</v>
      </c>
      <c r="AP22" s="58">
        <v>0</v>
      </c>
      <c r="AQ22" s="58">
        <v>0</v>
      </c>
      <c r="AR22" s="58">
        <v>0</v>
      </c>
      <c r="AS22" s="101">
        <f t="shared" si="9"/>
        <v>0</v>
      </c>
      <c r="AT22" s="58">
        <v>0</v>
      </c>
      <c r="AU22" s="58">
        <v>0</v>
      </c>
      <c r="AV22" s="58">
        <v>0</v>
      </c>
      <c r="AW22" s="101">
        <f t="shared" si="10"/>
        <v>0</v>
      </c>
      <c r="AX22" s="58">
        <v>0</v>
      </c>
      <c r="AY22" s="58">
        <v>0</v>
      </c>
      <c r="AZ22" s="58">
        <v>0</v>
      </c>
      <c r="BA22" s="101">
        <f t="shared" si="11"/>
        <v>0</v>
      </c>
      <c r="BB22" s="58">
        <v>0</v>
      </c>
      <c r="BC22" s="58">
        <v>0</v>
      </c>
      <c r="BD22" s="58">
        <v>0</v>
      </c>
      <c r="BE22" s="101">
        <f t="shared" si="12"/>
        <v>0</v>
      </c>
      <c r="BF22" s="58">
        <v>0</v>
      </c>
      <c r="BG22" s="58">
        <v>0</v>
      </c>
      <c r="BH22" s="58">
        <v>0</v>
      </c>
      <c r="BI22" s="101">
        <f t="shared" si="13"/>
        <v>0</v>
      </c>
      <c r="BJ22" s="58">
        <v>0</v>
      </c>
      <c r="BK22" s="58">
        <v>0</v>
      </c>
      <c r="BL22" s="58">
        <v>0</v>
      </c>
      <c r="BM22" s="101">
        <f t="shared" si="14"/>
        <v>0</v>
      </c>
      <c r="BN22" s="58">
        <v>0</v>
      </c>
      <c r="BO22" s="58">
        <v>0</v>
      </c>
      <c r="BP22" s="58">
        <v>0</v>
      </c>
      <c r="BQ22" s="101">
        <f t="shared" si="15"/>
        <v>0</v>
      </c>
      <c r="BR22" s="58">
        <v>0</v>
      </c>
      <c r="BS22" s="58">
        <v>0</v>
      </c>
      <c r="BT22" s="58">
        <v>0</v>
      </c>
      <c r="BU22" s="101">
        <f t="shared" si="16"/>
        <v>0</v>
      </c>
      <c r="BV22" s="58">
        <v>0</v>
      </c>
      <c r="BW22" s="58">
        <v>0</v>
      </c>
      <c r="BX22" s="58">
        <v>0</v>
      </c>
      <c r="BY22" s="101">
        <f t="shared" si="17"/>
        <v>0</v>
      </c>
      <c r="BZ22" s="58">
        <v>0</v>
      </c>
      <c r="CA22" s="58">
        <v>0</v>
      </c>
      <c r="CB22" s="58">
        <v>0</v>
      </c>
      <c r="CC22" s="101">
        <f t="shared" si="18"/>
        <v>0</v>
      </c>
      <c r="CD22" s="58">
        <v>0</v>
      </c>
      <c r="CE22" s="58">
        <v>0</v>
      </c>
      <c r="CF22" s="58">
        <v>0</v>
      </c>
      <c r="CG22" s="101">
        <f t="shared" si="19"/>
        <v>0</v>
      </c>
      <c r="CH22" s="58">
        <v>0</v>
      </c>
      <c r="CI22" s="58">
        <v>0</v>
      </c>
      <c r="CJ22" s="58">
        <v>0</v>
      </c>
      <c r="CK22" s="101">
        <f t="shared" si="20"/>
        <v>0</v>
      </c>
      <c r="CL22" s="58">
        <v>0</v>
      </c>
      <c r="CM22" s="58">
        <v>0</v>
      </c>
      <c r="CN22" s="58">
        <v>0</v>
      </c>
      <c r="CO22" s="101">
        <f t="shared" si="21"/>
        <v>0</v>
      </c>
      <c r="CP22" s="58">
        <v>0</v>
      </c>
      <c r="CQ22" s="61">
        <v>0</v>
      </c>
      <c r="CR22" s="58">
        <v>0</v>
      </c>
      <c r="CS22" s="101">
        <f t="shared" si="22"/>
        <v>0</v>
      </c>
      <c r="CT22" s="58">
        <v>0</v>
      </c>
      <c r="CU22" s="58">
        <v>0</v>
      </c>
      <c r="CV22" s="58">
        <v>0</v>
      </c>
      <c r="CW22" s="101">
        <f t="shared" si="23"/>
        <v>0</v>
      </c>
      <c r="CX22" s="58">
        <v>0</v>
      </c>
      <c r="CY22" s="58">
        <v>0</v>
      </c>
      <c r="CZ22" s="58">
        <v>0</v>
      </c>
      <c r="DA22" s="101">
        <f t="shared" si="24"/>
        <v>0</v>
      </c>
      <c r="DB22" s="58">
        <v>0</v>
      </c>
      <c r="DC22" s="58">
        <v>0</v>
      </c>
      <c r="DD22" s="58">
        <v>0</v>
      </c>
      <c r="DE22" s="101">
        <f t="shared" si="25"/>
        <v>0</v>
      </c>
      <c r="DF22" s="58">
        <v>0</v>
      </c>
      <c r="DG22" s="58">
        <v>0</v>
      </c>
      <c r="DH22" s="58">
        <v>0</v>
      </c>
      <c r="DI22" s="101">
        <f t="shared" si="26"/>
        <v>0</v>
      </c>
      <c r="DJ22" s="58">
        <v>0</v>
      </c>
      <c r="DK22" s="58">
        <v>0</v>
      </c>
      <c r="DL22" s="58">
        <v>0</v>
      </c>
      <c r="DM22" s="101">
        <f t="shared" si="27"/>
        <v>0</v>
      </c>
      <c r="DN22" s="58">
        <v>0</v>
      </c>
      <c r="DO22" s="58">
        <v>0</v>
      </c>
      <c r="DP22" s="58">
        <v>0</v>
      </c>
      <c r="DQ22" s="101">
        <f t="shared" si="28"/>
        <v>0</v>
      </c>
      <c r="DR22" s="58">
        <v>0</v>
      </c>
      <c r="DS22" s="58">
        <v>0</v>
      </c>
      <c r="DT22" s="58">
        <v>0</v>
      </c>
      <c r="DU22" s="101">
        <f t="shared" si="29"/>
        <v>0</v>
      </c>
      <c r="DV22" s="37">
        <v>0</v>
      </c>
      <c r="DW22" s="37">
        <v>0</v>
      </c>
      <c r="DX22" s="37">
        <v>0</v>
      </c>
      <c r="DY22" s="102">
        <f t="shared" si="30"/>
        <v>0</v>
      </c>
      <c r="DZ22" s="57">
        <v>0</v>
      </c>
      <c r="EA22" s="57">
        <v>0</v>
      </c>
      <c r="EB22" s="57">
        <v>0</v>
      </c>
      <c r="EC22" s="59">
        <f t="shared" si="31"/>
        <v>0</v>
      </c>
      <c r="ED22" s="89">
        <v>0</v>
      </c>
      <c r="EE22" s="112">
        <v>0</v>
      </c>
      <c r="EF22" s="89">
        <v>0</v>
      </c>
      <c r="EG22" s="103">
        <f t="shared" si="32"/>
        <v>0</v>
      </c>
      <c r="EH22" s="92">
        <v>0</v>
      </c>
      <c r="EI22" s="92">
        <v>0</v>
      </c>
      <c r="EJ22" s="92">
        <v>0</v>
      </c>
      <c r="EK22" s="103">
        <f t="shared" si="33"/>
        <v>0</v>
      </c>
    </row>
    <row r="23" spans="1:141" ht="13.5" customHeight="1" x14ac:dyDescent="0.25">
      <c r="A23" s="17" t="s">
        <v>4</v>
      </c>
      <c r="B23" s="58">
        <v>0</v>
      </c>
      <c r="C23" s="58">
        <v>0</v>
      </c>
      <c r="D23" s="58">
        <v>0</v>
      </c>
      <c r="E23" s="101">
        <f t="shared" si="35"/>
        <v>0</v>
      </c>
      <c r="F23" s="58">
        <v>0</v>
      </c>
      <c r="G23" s="58">
        <v>0</v>
      </c>
      <c r="H23" s="58">
        <v>0</v>
      </c>
      <c r="I23" s="101">
        <f t="shared" si="37"/>
        <v>0</v>
      </c>
      <c r="J23" s="58">
        <v>0</v>
      </c>
      <c r="K23" s="58">
        <v>0</v>
      </c>
      <c r="L23" s="58">
        <v>0</v>
      </c>
      <c r="M23" s="101">
        <f t="shared" si="34"/>
        <v>0</v>
      </c>
      <c r="N23" s="58">
        <v>0</v>
      </c>
      <c r="O23" s="58">
        <v>0</v>
      </c>
      <c r="P23" s="58">
        <v>0</v>
      </c>
      <c r="Q23" s="101">
        <f t="shared" si="36"/>
        <v>0</v>
      </c>
      <c r="R23" s="58">
        <v>0</v>
      </c>
      <c r="S23" s="58">
        <v>0</v>
      </c>
      <c r="T23" s="58">
        <v>0</v>
      </c>
      <c r="U23" s="101">
        <f t="shared" si="3"/>
        <v>0</v>
      </c>
      <c r="V23" s="58">
        <v>0</v>
      </c>
      <c r="W23" s="58">
        <v>0</v>
      </c>
      <c r="X23" s="58">
        <v>0</v>
      </c>
      <c r="Y23" s="101">
        <f t="shared" si="4"/>
        <v>0</v>
      </c>
      <c r="Z23" s="58">
        <v>0</v>
      </c>
      <c r="AA23" s="58">
        <v>0</v>
      </c>
      <c r="AB23" s="58">
        <v>0</v>
      </c>
      <c r="AC23" s="101">
        <f t="shared" si="5"/>
        <v>0</v>
      </c>
      <c r="AD23" s="58">
        <v>0</v>
      </c>
      <c r="AE23" s="58">
        <v>0</v>
      </c>
      <c r="AF23" s="58">
        <v>0</v>
      </c>
      <c r="AG23" s="101">
        <f t="shared" si="6"/>
        <v>0</v>
      </c>
      <c r="AH23" s="58">
        <v>0</v>
      </c>
      <c r="AI23" s="58">
        <v>0</v>
      </c>
      <c r="AJ23" s="58">
        <v>0</v>
      </c>
      <c r="AK23" s="101">
        <f t="shared" si="7"/>
        <v>0</v>
      </c>
      <c r="AL23" s="58">
        <v>0</v>
      </c>
      <c r="AM23" s="58">
        <v>0</v>
      </c>
      <c r="AN23" s="58">
        <v>0</v>
      </c>
      <c r="AO23" s="101">
        <f t="shared" si="8"/>
        <v>0</v>
      </c>
      <c r="AP23" s="58">
        <v>0</v>
      </c>
      <c r="AQ23" s="58">
        <v>0</v>
      </c>
      <c r="AR23" s="58">
        <v>0</v>
      </c>
      <c r="AS23" s="101">
        <f t="shared" si="9"/>
        <v>0</v>
      </c>
      <c r="AT23" s="58">
        <v>0</v>
      </c>
      <c r="AU23" s="58">
        <v>0</v>
      </c>
      <c r="AV23" s="58">
        <v>0</v>
      </c>
      <c r="AW23" s="101">
        <f t="shared" si="10"/>
        <v>0</v>
      </c>
      <c r="AX23" s="58">
        <v>0</v>
      </c>
      <c r="AY23" s="58">
        <v>0</v>
      </c>
      <c r="AZ23" s="58">
        <v>0</v>
      </c>
      <c r="BA23" s="101">
        <f t="shared" si="11"/>
        <v>0</v>
      </c>
      <c r="BB23" s="58">
        <v>0</v>
      </c>
      <c r="BC23" s="58">
        <v>0</v>
      </c>
      <c r="BD23" s="58">
        <v>0</v>
      </c>
      <c r="BE23" s="101">
        <f t="shared" si="12"/>
        <v>0</v>
      </c>
      <c r="BF23" s="58">
        <v>0</v>
      </c>
      <c r="BG23" s="58">
        <v>0</v>
      </c>
      <c r="BH23" s="58">
        <v>0</v>
      </c>
      <c r="BI23" s="101">
        <f t="shared" si="13"/>
        <v>0</v>
      </c>
      <c r="BJ23" s="58">
        <v>0</v>
      </c>
      <c r="BK23" s="58">
        <v>0</v>
      </c>
      <c r="BL23" s="58">
        <v>0</v>
      </c>
      <c r="BM23" s="101">
        <f t="shared" si="14"/>
        <v>0</v>
      </c>
      <c r="BN23" s="58">
        <v>0</v>
      </c>
      <c r="BO23" s="58">
        <v>0</v>
      </c>
      <c r="BP23" s="58">
        <v>0</v>
      </c>
      <c r="BQ23" s="101">
        <f t="shared" si="15"/>
        <v>0</v>
      </c>
      <c r="BR23" s="58">
        <v>0</v>
      </c>
      <c r="BS23" s="58">
        <v>0</v>
      </c>
      <c r="BT23" s="58">
        <v>0</v>
      </c>
      <c r="BU23" s="101">
        <f t="shared" si="16"/>
        <v>0</v>
      </c>
      <c r="BV23" s="58">
        <v>0</v>
      </c>
      <c r="BW23" s="58">
        <v>0</v>
      </c>
      <c r="BX23" s="58">
        <v>0</v>
      </c>
      <c r="BY23" s="101">
        <f t="shared" si="17"/>
        <v>0</v>
      </c>
      <c r="BZ23" s="58">
        <v>0</v>
      </c>
      <c r="CA23" s="58">
        <v>0</v>
      </c>
      <c r="CB23" s="58">
        <v>0</v>
      </c>
      <c r="CC23" s="101">
        <f t="shared" si="18"/>
        <v>0</v>
      </c>
      <c r="CD23" s="58">
        <v>0</v>
      </c>
      <c r="CE23" s="58">
        <v>0</v>
      </c>
      <c r="CF23" s="58">
        <v>0</v>
      </c>
      <c r="CG23" s="101">
        <f t="shared" si="19"/>
        <v>0</v>
      </c>
      <c r="CH23" s="58">
        <v>0</v>
      </c>
      <c r="CI23" s="58">
        <v>0</v>
      </c>
      <c r="CJ23" s="58">
        <v>0</v>
      </c>
      <c r="CK23" s="101">
        <f t="shared" si="20"/>
        <v>0</v>
      </c>
      <c r="CL23" s="58">
        <v>0</v>
      </c>
      <c r="CM23" s="58">
        <v>0</v>
      </c>
      <c r="CN23" s="58">
        <v>506.6</v>
      </c>
      <c r="CO23" s="101">
        <f t="shared" si="21"/>
        <v>506.6</v>
      </c>
      <c r="CP23" s="58">
        <v>0</v>
      </c>
      <c r="CQ23" s="61">
        <v>0</v>
      </c>
      <c r="CR23" s="58">
        <v>500.3</v>
      </c>
      <c r="CS23" s="101">
        <f t="shared" si="22"/>
        <v>500.3</v>
      </c>
      <c r="CT23" s="58">
        <v>0</v>
      </c>
      <c r="CU23" s="58">
        <v>0</v>
      </c>
      <c r="CV23" s="58">
        <v>504.6</v>
      </c>
      <c r="CW23" s="101">
        <f t="shared" si="23"/>
        <v>504.6</v>
      </c>
      <c r="CX23" s="58">
        <v>0</v>
      </c>
      <c r="CY23" s="58">
        <v>0</v>
      </c>
      <c r="CZ23" s="58">
        <v>184.5</v>
      </c>
      <c r="DA23" s="101">
        <f t="shared" si="24"/>
        <v>184.5</v>
      </c>
      <c r="DB23" s="58">
        <v>0</v>
      </c>
      <c r="DC23" s="58">
        <v>0</v>
      </c>
      <c r="DD23" s="58">
        <v>48.53</v>
      </c>
      <c r="DE23" s="101">
        <f t="shared" si="25"/>
        <v>48.53</v>
      </c>
      <c r="DF23" s="58">
        <v>0</v>
      </c>
      <c r="DG23" s="58">
        <v>0</v>
      </c>
      <c r="DH23" s="58">
        <v>158.33000000000001</v>
      </c>
      <c r="DI23" s="101">
        <f t="shared" si="26"/>
        <v>158.33000000000001</v>
      </c>
      <c r="DJ23" s="58">
        <v>0</v>
      </c>
      <c r="DK23" s="58">
        <v>122</v>
      </c>
      <c r="DL23" s="58">
        <v>188</v>
      </c>
      <c r="DM23" s="101">
        <f t="shared" si="27"/>
        <v>310</v>
      </c>
      <c r="DN23" s="58">
        <v>0</v>
      </c>
      <c r="DO23" s="58">
        <v>0</v>
      </c>
      <c r="DP23" s="58">
        <v>0</v>
      </c>
      <c r="DQ23" s="101">
        <f t="shared" si="28"/>
        <v>0</v>
      </c>
      <c r="DR23" s="58">
        <v>0</v>
      </c>
      <c r="DS23" s="58">
        <v>0</v>
      </c>
      <c r="DT23" s="58">
        <v>0</v>
      </c>
      <c r="DU23" s="101">
        <f t="shared" si="29"/>
        <v>0</v>
      </c>
      <c r="DV23" s="37">
        <v>0</v>
      </c>
      <c r="DW23" s="37">
        <v>0</v>
      </c>
      <c r="DX23" s="37">
        <v>0</v>
      </c>
      <c r="DY23" s="102">
        <f t="shared" si="30"/>
        <v>0</v>
      </c>
      <c r="DZ23" s="57">
        <v>0</v>
      </c>
      <c r="EA23" s="57">
        <v>0</v>
      </c>
      <c r="EB23" s="57">
        <v>0</v>
      </c>
      <c r="EC23" s="59">
        <f t="shared" si="31"/>
        <v>0</v>
      </c>
      <c r="ED23" s="89">
        <v>0</v>
      </c>
      <c r="EE23" s="112">
        <v>0</v>
      </c>
      <c r="EF23" s="89">
        <v>0</v>
      </c>
      <c r="EG23" s="103">
        <f t="shared" si="32"/>
        <v>0</v>
      </c>
      <c r="EH23" s="92">
        <v>0</v>
      </c>
      <c r="EI23" s="92">
        <v>0</v>
      </c>
      <c r="EJ23" s="92">
        <v>0</v>
      </c>
      <c r="EK23" s="103">
        <f t="shared" si="33"/>
        <v>0</v>
      </c>
    </row>
    <row r="24" spans="1:141" ht="13.5" customHeight="1" x14ac:dyDescent="0.25">
      <c r="A24" s="29"/>
      <c r="B24" s="62"/>
      <c r="C24" s="62"/>
      <c r="D24" s="62"/>
      <c r="E24" s="101">
        <f t="shared" si="35"/>
        <v>0</v>
      </c>
      <c r="F24" s="62"/>
      <c r="G24" s="62"/>
      <c r="H24" s="62"/>
      <c r="I24" s="101">
        <f t="shared" si="37"/>
        <v>0</v>
      </c>
      <c r="J24" s="62"/>
      <c r="K24" s="62"/>
      <c r="L24" s="62"/>
      <c r="M24" s="101">
        <f t="shared" si="34"/>
        <v>0</v>
      </c>
      <c r="N24" s="62"/>
      <c r="O24" s="62"/>
      <c r="P24" s="62"/>
      <c r="Q24" s="101">
        <f t="shared" si="36"/>
        <v>0</v>
      </c>
      <c r="R24" s="62"/>
      <c r="S24" s="62"/>
      <c r="T24" s="62"/>
      <c r="U24" s="101">
        <f t="shared" si="3"/>
        <v>0</v>
      </c>
      <c r="V24" s="62"/>
      <c r="W24" s="62"/>
      <c r="X24" s="62"/>
      <c r="Y24" s="101">
        <f t="shared" si="4"/>
        <v>0</v>
      </c>
      <c r="Z24" s="62"/>
      <c r="AA24" s="62"/>
      <c r="AB24" s="62"/>
      <c r="AC24" s="101">
        <f t="shared" si="5"/>
        <v>0</v>
      </c>
      <c r="AD24" s="62"/>
      <c r="AE24" s="62"/>
      <c r="AF24" s="62"/>
      <c r="AG24" s="101">
        <f t="shared" si="6"/>
        <v>0</v>
      </c>
      <c r="AH24" s="62"/>
      <c r="AI24" s="62"/>
      <c r="AJ24" s="62"/>
      <c r="AK24" s="101">
        <f t="shared" si="7"/>
        <v>0</v>
      </c>
      <c r="AL24" s="62"/>
      <c r="AM24" s="62"/>
      <c r="AN24" s="62"/>
      <c r="AO24" s="101">
        <f t="shared" si="8"/>
        <v>0</v>
      </c>
      <c r="AP24" s="62"/>
      <c r="AQ24" s="62"/>
      <c r="AR24" s="62"/>
      <c r="AS24" s="101">
        <f t="shared" si="9"/>
        <v>0</v>
      </c>
      <c r="AT24" s="62"/>
      <c r="AU24" s="62"/>
      <c r="AV24" s="62"/>
      <c r="AW24" s="101">
        <f t="shared" si="10"/>
        <v>0</v>
      </c>
      <c r="AX24" s="62"/>
      <c r="AY24" s="62"/>
      <c r="AZ24" s="62"/>
      <c r="BA24" s="101">
        <f t="shared" si="11"/>
        <v>0</v>
      </c>
      <c r="BB24" s="62"/>
      <c r="BC24" s="62"/>
      <c r="BD24" s="62"/>
      <c r="BE24" s="101">
        <f t="shared" si="12"/>
        <v>0</v>
      </c>
      <c r="BF24" s="62"/>
      <c r="BG24" s="62"/>
      <c r="BH24" s="62"/>
      <c r="BI24" s="101">
        <f t="shared" si="13"/>
        <v>0</v>
      </c>
      <c r="BJ24" s="62"/>
      <c r="BK24" s="62"/>
      <c r="BL24" s="62"/>
      <c r="BM24" s="101">
        <f t="shared" si="14"/>
        <v>0</v>
      </c>
      <c r="BN24" s="62"/>
      <c r="BO24" s="62"/>
      <c r="BP24" s="62"/>
      <c r="BQ24" s="101">
        <f t="shared" si="15"/>
        <v>0</v>
      </c>
      <c r="BR24" s="62"/>
      <c r="BS24" s="62"/>
      <c r="BT24" s="62"/>
      <c r="BU24" s="101">
        <f t="shared" si="16"/>
        <v>0</v>
      </c>
      <c r="BV24" s="62"/>
      <c r="BW24" s="62"/>
      <c r="BX24" s="62"/>
      <c r="BY24" s="101">
        <f t="shared" si="17"/>
        <v>0</v>
      </c>
      <c r="BZ24" s="62"/>
      <c r="CA24" s="62"/>
      <c r="CB24" s="62"/>
      <c r="CC24" s="101">
        <f t="shared" si="18"/>
        <v>0</v>
      </c>
      <c r="CD24" s="62"/>
      <c r="CE24" s="62"/>
      <c r="CF24" s="62"/>
      <c r="CG24" s="101">
        <f t="shared" si="19"/>
        <v>0</v>
      </c>
      <c r="CH24" s="62"/>
      <c r="CI24" s="62"/>
      <c r="CJ24" s="62"/>
      <c r="CK24" s="101">
        <f t="shared" si="20"/>
        <v>0</v>
      </c>
      <c r="CL24" s="62"/>
      <c r="CM24" s="62"/>
      <c r="CN24" s="62"/>
      <c r="CO24" s="101">
        <f t="shared" si="21"/>
        <v>0</v>
      </c>
      <c r="CP24" s="62"/>
      <c r="CQ24" s="61"/>
      <c r="CR24" s="62"/>
      <c r="CS24" s="101">
        <f t="shared" si="22"/>
        <v>0</v>
      </c>
      <c r="CT24" s="62"/>
      <c r="CU24" s="62"/>
      <c r="CV24" s="62"/>
      <c r="CW24" s="101">
        <f t="shared" si="23"/>
        <v>0</v>
      </c>
      <c r="CX24" s="62"/>
      <c r="CY24" s="62"/>
      <c r="CZ24" s="62"/>
      <c r="DA24" s="101">
        <f t="shared" si="24"/>
        <v>0</v>
      </c>
      <c r="DB24" s="62"/>
      <c r="DC24" s="62"/>
      <c r="DD24" s="62"/>
      <c r="DE24" s="101">
        <f t="shared" si="25"/>
        <v>0</v>
      </c>
      <c r="DF24" s="62"/>
      <c r="DG24" s="62"/>
      <c r="DH24" s="62"/>
      <c r="DI24" s="101">
        <f t="shared" si="26"/>
        <v>0</v>
      </c>
      <c r="DJ24" s="62"/>
      <c r="DK24" s="62"/>
      <c r="DL24" s="62"/>
      <c r="DM24" s="101">
        <f t="shared" si="27"/>
        <v>0</v>
      </c>
      <c r="DN24" s="62"/>
      <c r="DO24" s="62"/>
      <c r="DP24" s="62"/>
      <c r="DQ24" s="101">
        <f t="shared" si="28"/>
        <v>0</v>
      </c>
      <c r="DR24" s="62"/>
      <c r="DS24" s="62"/>
      <c r="DT24" s="62"/>
      <c r="DU24" s="101">
        <f t="shared" si="29"/>
        <v>0</v>
      </c>
      <c r="DV24" s="120"/>
      <c r="DW24" s="120"/>
      <c r="DX24" s="120"/>
      <c r="DY24" s="102">
        <f t="shared" si="30"/>
        <v>0</v>
      </c>
      <c r="DZ24" s="62"/>
      <c r="EA24" s="62"/>
      <c r="EB24" s="62"/>
      <c r="EC24" s="59"/>
      <c r="ED24" s="91"/>
      <c r="EE24" s="122"/>
      <c r="EF24" s="91"/>
      <c r="EG24" s="103">
        <f t="shared" si="32"/>
        <v>0</v>
      </c>
      <c r="EH24" s="91"/>
      <c r="EI24" s="91"/>
      <c r="EJ24" s="91"/>
      <c r="EK24" s="103">
        <f t="shared" si="33"/>
        <v>0</v>
      </c>
    </row>
    <row r="25" spans="1:141" ht="13.5" customHeight="1" x14ac:dyDescent="0.2">
      <c r="A25" s="15" t="s">
        <v>52</v>
      </c>
      <c r="B25" s="58"/>
      <c r="C25" s="58"/>
      <c r="D25" s="58"/>
      <c r="E25" s="101">
        <f t="shared" si="35"/>
        <v>0</v>
      </c>
      <c r="F25" s="58"/>
      <c r="G25" s="58"/>
      <c r="H25" s="58"/>
      <c r="I25" s="101">
        <f t="shared" si="37"/>
        <v>0</v>
      </c>
      <c r="J25" s="58"/>
      <c r="K25" s="58"/>
      <c r="L25" s="58"/>
      <c r="M25" s="101">
        <f t="shared" si="34"/>
        <v>0</v>
      </c>
      <c r="N25" s="58"/>
      <c r="O25" s="58"/>
      <c r="P25" s="58"/>
      <c r="Q25" s="101">
        <f t="shared" si="36"/>
        <v>0</v>
      </c>
      <c r="R25" s="58"/>
      <c r="S25" s="58"/>
      <c r="T25" s="58"/>
      <c r="U25" s="101">
        <f t="shared" si="3"/>
        <v>0</v>
      </c>
      <c r="V25" s="58"/>
      <c r="W25" s="58"/>
      <c r="X25" s="58"/>
      <c r="Y25" s="101">
        <f t="shared" si="4"/>
        <v>0</v>
      </c>
      <c r="Z25" s="58"/>
      <c r="AA25" s="58"/>
      <c r="AB25" s="58"/>
      <c r="AC25" s="101">
        <f t="shared" si="5"/>
        <v>0</v>
      </c>
      <c r="AD25" s="58"/>
      <c r="AE25" s="58"/>
      <c r="AF25" s="58"/>
      <c r="AG25" s="101">
        <f t="shared" si="6"/>
        <v>0</v>
      </c>
      <c r="AH25" s="58"/>
      <c r="AI25" s="58"/>
      <c r="AJ25" s="58"/>
      <c r="AK25" s="101">
        <f t="shared" si="7"/>
        <v>0</v>
      </c>
      <c r="AL25" s="58"/>
      <c r="AM25" s="58"/>
      <c r="AN25" s="58"/>
      <c r="AO25" s="101">
        <f t="shared" si="8"/>
        <v>0</v>
      </c>
      <c r="AP25" s="58"/>
      <c r="AQ25" s="58"/>
      <c r="AR25" s="58"/>
      <c r="AS25" s="101">
        <f t="shared" si="9"/>
        <v>0</v>
      </c>
      <c r="AT25" s="58"/>
      <c r="AU25" s="58"/>
      <c r="AV25" s="58"/>
      <c r="AW25" s="101">
        <f t="shared" si="10"/>
        <v>0</v>
      </c>
      <c r="AX25" s="58"/>
      <c r="AY25" s="58"/>
      <c r="AZ25" s="58"/>
      <c r="BA25" s="101">
        <f t="shared" si="11"/>
        <v>0</v>
      </c>
      <c r="BB25" s="58"/>
      <c r="BC25" s="58"/>
      <c r="BD25" s="58"/>
      <c r="BE25" s="101">
        <f t="shared" si="12"/>
        <v>0</v>
      </c>
      <c r="BF25" s="58"/>
      <c r="BG25" s="58"/>
      <c r="BH25" s="58"/>
      <c r="BI25" s="101">
        <f t="shared" si="13"/>
        <v>0</v>
      </c>
      <c r="BJ25" s="58"/>
      <c r="BK25" s="58"/>
      <c r="BL25" s="58"/>
      <c r="BM25" s="101">
        <f t="shared" si="14"/>
        <v>0</v>
      </c>
      <c r="BN25" s="58"/>
      <c r="BO25" s="58"/>
      <c r="BP25" s="58"/>
      <c r="BQ25" s="101">
        <f t="shared" si="15"/>
        <v>0</v>
      </c>
      <c r="BR25" s="58"/>
      <c r="BS25" s="58"/>
      <c r="BT25" s="58"/>
      <c r="BU25" s="101">
        <f t="shared" si="16"/>
        <v>0</v>
      </c>
      <c r="BV25" s="58"/>
      <c r="BW25" s="58"/>
      <c r="BX25" s="58"/>
      <c r="BY25" s="101">
        <f t="shared" si="17"/>
        <v>0</v>
      </c>
      <c r="BZ25" s="58"/>
      <c r="CA25" s="58"/>
      <c r="CB25" s="58"/>
      <c r="CC25" s="101">
        <f t="shared" si="18"/>
        <v>0</v>
      </c>
      <c r="CD25" s="58"/>
      <c r="CE25" s="58"/>
      <c r="CF25" s="58"/>
      <c r="CG25" s="101">
        <f t="shared" si="19"/>
        <v>0</v>
      </c>
      <c r="CH25" s="58"/>
      <c r="CI25" s="58"/>
      <c r="CJ25" s="58"/>
      <c r="CK25" s="101">
        <f t="shared" si="20"/>
        <v>0</v>
      </c>
      <c r="CL25" s="58"/>
      <c r="CM25" s="58"/>
      <c r="CN25" s="58"/>
      <c r="CO25" s="101">
        <f t="shared" si="21"/>
        <v>0</v>
      </c>
      <c r="CP25" s="58"/>
      <c r="CQ25" s="61"/>
      <c r="CR25" s="58"/>
      <c r="CS25" s="101">
        <f t="shared" si="22"/>
        <v>0</v>
      </c>
      <c r="CT25" s="58"/>
      <c r="CU25" s="58"/>
      <c r="CV25" s="58"/>
      <c r="CW25" s="101">
        <f t="shared" si="23"/>
        <v>0</v>
      </c>
      <c r="CX25" s="58"/>
      <c r="CY25" s="58"/>
      <c r="CZ25" s="58"/>
      <c r="DA25" s="101">
        <f t="shared" si="24"/>
        <v>0</v>
      </c>
      <c r="DB25" s="58"/>
      <c r="DC25" s="58"/>
      <c r="DD25" s="58"/>
      <c r="DE25" s="101">
        <f t="shared" si="25"/>
        <v>0</v>
      </c>
      <c r="DF25" s="58"/>
      <c r="DG25" s="58"/>
      <c r="DH25" s="58"/>
      <c r="DI25" s="101">
        <f t="shared" si="26"/>
        <v>0</v>
      </c>
      <c r="DJ25" s="58"/>
      <c r="DK25" s="58"/>
      <c r="DL25" s="58"/>
      <c r="DM25" s="101">
        <f t="shared" si="27"/>
        <v>0</v>
      </c>
      <c r="DN25" s="58"/>
      <c r="DO25" s="58"/>
      <c r="DP25" s="58"/>
      <c r="DQ25" s="101">
        <f t="shared" si="28"/>
        <v>0</v>
      </c>
      <c r="DR25" s="58"/>
      <c r="DS25" s="58"/>
      <c r="DT25" s="58"/>
      <c r="DU25" s="101">
        <f t="shared" si="29"/>
        <v>0</v>
      </c>
      <c r="DV25" s="57"/>
      <c r="DW25" s="57"/>
      <c r="DX25" s="57"/>
      <c r="DY25" s="102">
        <f t="shared" si="30"/>
        <v>0</v>
      </c>
      <c r="DZ25" s="57"/>
      <c r="EA25" s="57"/>
      <c r="EB25" s="57"/>
      <c r="EC25" s="59"/>
      <c r="ED25" s="89"/>
      <c r="EE25" s="112"/>
      <c r="EF25" s="89"/>
      <c r="EG25" s="103">
        <f t="shared" si="32"/>
        <v>0</v>
      </c>
      <c r="EH25" s="89"/>
      <c r="EI25" s="89"/>
      <c r="EJ25" s="89"/>
      <c r="EK25" s="103">
        <f t="shared" si="33"/>
        <v>0</v>
      </c>
    </row>
    <row r="26" spans="1:141" ht="13.5" customHeight="1" x14ac:dyDescent="0.2">
      <c r="A26" s="17" t="s">
        <v>66</v>
      </c>
      <c r="B26" s="58">
        <v>0</v>
      </c>
      <c r="C26" s="58">
        <v>0</v>
      </c>
      <c r="D26" s="58">
        <v>0</v>
      </c>
      <c r="E26" s="101">
        <f t="shared" si="35"/>
        <v>0</v>
      </c>
      <c r="F26" s="58">
        <v>0</v>
      </c>
      <c r="G26" s="58">
        <v>0</v>
      </c>
      <c r="H26" s="58">
        <v>0</v>
      </c>
      <c r="I26" s="101">
        <f t="shared" si="37"/>
        <v>0</v>
      </c>
      <c r="J26" s="58">
        <v>0</v>
      </c>
      <c r="K26" s="58">
        <v>0</v>
      </c>
      <c r="L26" s="58">
        <v>0</v>
      </c>
      <c r="M26" s="101">
        <f t="shared" si="34"/>
        <v>0</v>
      </c>
      <c r="N26" s="58">
        <v>0</v>
      </c>
      <c r="O26" s="58">
        <v>0</v>
      </c>
      <c r="P26" s="58">
        <v>0</v>
      </c>
      <c r="Q26" s="101">
        <f t="shared" si="36"/>
        <v>0</v>
      </c>
      <c r="R26" s="58">
        <v>0</v>
      </c>
      <c r="S26" s="58">
        <v>0</v>
      </c>
      <c r="T26" s="58">
        <v>0</v>
      </c>
      <c r="U26" s="101">
        <f t="shared" si="3"/>
        <v>0</v>
      </c>
      <c r="V26" s="58">
        <v>0</v>
      </c>
      <c r="W26" s="58">
        <v>0</v>
      </c>
      <c r="X26" s="58">
        <v>0</v>
      </c>
      <c r="Y26" s="101">
        <f t="shared" si="4"/>
        <v>0</v>
      </c>
      <c r="Z26" s="58">
        <v>0</v>
      </c>
      <c r="AA26" s="58">
        <v>0</v>
      </c>
      <c r="AB26" s="58">
        <v>0</v>
      </c>
      <c r="AC26" s="101">
        <f t="shared" si="5"/>
        <v>0</v>
      </c>
      <c r="AD26" s="58">
        <v>0</v>
      </c>
      <c r="AE26" s="58">
        <v>0</v>
      </c>
      <c r="AF26" s="58">
        <v>0</v>
      </c>
      <c r="AG26" s="101">
        <f t="shared" si="6"/>
        <v>0</v>
      </c>
      <c r="AH26" s="58">
        <v>0</v>
      </c>
      <c r="AI26" s="58">
        <v>0</v>
      </c>
      <c r="AJ26" s="58">
        <v>0</v>
      </c>
      <c r="AK26" s="101">
        <f t="shared" si="7"/>
        <v>0</v>
      </c>
      <c r="AL26" s="58">
        <v>0</v>
      </c>
      <c r="AM26" s="58">
        <v>0</v>
      </c>
      <c r="AN26" s="58">
        <v>0</v>
      </c>
      <c r="AO26" s="101">
        <f t="shared" si="8"/>
        <v>0</v>
      </c>
      <c r="AP26" s="58">
        <v>0</v>
      </c>
      <c r="AQ26" s="58">
        <v>0</v>
      </c>
      <c r="AR26" s="58">
        <v>0</v>
      </c>
      <c r="AS26" s="101">
        <f t="shared" si="9"/>
        <v>0</v>
      </c>
      <c r="AT26" s="58">
        <v>0</v>
      </c>
      <c r="AU26" s="58">
        <v>0</v>
      </c>
      <c r="AV26" s="58">
        <v>0</v>
      </c>
      <c r="AW26" s="101">
        <f t="shared" si="10"/>
        <v>0</v>
      </c>
      <c r="AX26" s="58">
        <v>0</v>
      </c>
      <c r="AY26" s="58">
        <v>0</v>
      </c>
      <c r="AZ26" s="58">
        <v>0</v>
      </c>
      <c r="BA26" s="101">
        <f t="shared" si="11"/>
        <v>0</v>
      </c>
      <c r="BB26" s="58">
        <v>0</v>
      </c>
      <c r="BC26" s="58">
        <v>0</v>
      </c>
      <c r="BD26" s="58">
        <v>0</v>
      </c>
      <c r="BE26" s="101">
        <f t="shared" si="12"/>
        <v>0</v>
      </c>
      <c r="BF26" s="58">
        <v>0</v>
      </c>
      <c r="BG26" s="58">
        <v>0</v>
      </c>
      <c r="BH26" s="58">
        <v>0</v>
      </c>
      <c r="BI26" s="101">
        <f t="shared" si="13"/>
        <v>0</v>
      </c>
      <c r="BJ26" s="58">
        <v>0</v>
      </c>
      <c r="BK26" s="58">
        <v>0</v>
      </c>
      <c r="BL26" s="58">
        <v>0</v>
      </c>
      <c r="BM26" s="101">
        <f t="shared" si="14"/>
        <v>0</v>
      </c>
      <c r="BN26" s="58">
        <v>0</v>
      </c>
      <c r="BO26" s="58">
        <v>0</v>
      </c>
      <c r="BP26" s="58">
        <v>0</v>
      </c>
      <c r="BQ26" s="101">
        <f t="shared" si="15"/>
        <v>0</v>
      </c>
      <c r="BR26" s="58">
        <v>0</v>
      </c>
      <c r="BS26" s="58">
        <v>0</v>
      </c>
      <c r="BT26" s="58">
        <v>0</v>
      </c>
      <c r="BU26" s="101">
        <f t="shared" si="16"/>
        <v>0</v>
      </c>
      <c r="BV26" s="58">
        <v>0</v>
      </c>
      <c r="BW26" s="58">
        <v>0</v>
      </c>
      <c r="BX26" s="58">
        <v>0</v>
      </c>
      <c r="BY26" s="101">
        <f t="shared" si="17"/>
        <v>0</v>
      </c>
      <c r="BZ26" s="58">
        <v>0</v>
      </c>
      <c r="CA26" s="58">
        <v>0</v>
      </c>
      <c r="CB26" s="58">
        <v>0</v>
      </c>
      <c r="CC26" s="101">
        <f t="shared" si="18"/>
        <v>0</v>
      </c>
      <c r="CD26" s="58">
        <v>0</v>
      </c>
      <c r="CE26" s="58">
        <v>0</v>
      </c>
      <c r="CF26" s="58">
        <v>0</v>
      </c>
      <c r="CG26" s="101">
        <f t="shared" si="19"/>
        <v>0</v>
      </c>
      <c r="CH26" s="58">
        <v>0</v>
      </c>
      <c r="CI26" s="58">
        <v>0</v>
      </c>
      <c r="CJ26" s="58">
        <v>0</v>
      </c>
      <c r="CK26" s="101">
        <f t="shared" si="20"/>
        <v>0</v>
      </c>
      <c r="CL26" s="58">
        <v>0</v>
      </c>
      <c r="CM26" s="58">
        <v>0</v>
      </c>
      <c r="CN26" s="58">
        <v>0</v>
      </c>
      <c r="CO26" s="101">
        <f t="shared" si="21"/>
        <v>0</v>
      </c>
      <c r="CP26" s="58">
        <v>0</v>
      </c>
      <c r="CQ26" s="61">
        <v>0</v>
      </c>
      <c r="CR26" s="58">
        <v>0</v>
      </c>
      <c r="CS26" s="101">
        <f t="shared" si="22"/>
        <v>0</v>
      </c>
      <c r="CT26" s="58">
        <v>0</v>
      </c>
      <c r="CU26" s="58">
        <v>0</v>
      </c>
      <c r="CV26" s="58">
        <v>0</v>
      </c>
      <c r="CW26" s="101">
        <f t="shared" si="23"/>
        <v>0</v>
      </c>
      <c r="CX26" s="58">
        <v>0</v>
      </c>
      <c r="CY26" s="58">
        <v>0</v>
      </c>
      <c r="CZ26" s="58">
        <v>0</v>
      </c>
      <c r="DA26" s="101">
        <f t="shared" si="24"/>
        <v>0</v>
      </c>
      <c r="DB26" s="58">
        <v>0</v>
      </c>
      <c r="DC26" s="58">
        <v>0</v>
      </c>
      <c r="DD26" s="58">
        <v>0</v>
      </c>
      <c r="DE26" s="101">
        <f t="shared" si="25"/>
        <v>0</v>
      </c>
      <c r="DF26" s="58">
        <v>0</v>
      </c>
      <c r="DG26" s="58">
        <v>0</v>
      </c>
      <c r="DH26" s="58">
        <v>0</v>
      </c>
      <c r="DI26" s="101">
        <f t="shared" si="26"/>
        <v>0</v>
      </c>
      <c r="DJ26" s="58">
        <v>0</v>
      </c>
      <c r="DK26" s="58">
        <v>133</v>
      </c>
      <c r="DL26" s="58">
        <v>0</v>
      </c>
      <c r="DM26" s="101">
        <f t="shared" si="27"/>
        <v>133</v>
      </c>
      <c r="DN26" s="58">
        <v>0</v>
      </c>
      <c r="DO26" s="58">
        <v>166</v>
      </c>
      <c r="DP26" s="58">
        <v>0</v>
      </c>
      <c r="DQ26" s="101">
        <f t="shared" si="28"/>
        <v>166</v>
      </c>
      <c r="DR26" s="58">
        <v>0</v>
      </c>
      <c r="DS26" s="58">
        <v>326</v>
      </c>
      <c r="DT26" s="58">
        <v>0</v>
      </c>
      <c r="DU26" s="101">
        <f t="shared" si="29"/>
        <v>326</v>
      </c>
      <c r="DV26" s="57">
        <v>0</v>
      </c>
      <c r="DW26" s="126">
        <v>405</v>
      </c>
      <c r="DX26" s="57">
        <v>0</v>
      </c>
      <c r="DY26" s="102">
        <f t="shared" si="30"/>
        <v>405</v>
      </c>
      <c r="DZ26" s="57">
        <v>0</v>
      </c>
      <c r="EA26" s="57">
        <v>351</v>
      </c>
      <c r="EB26" s="57">
        <v>0</v>
      </c>
      <c r="EC26" s="59">
        <f t="shared" si="31"/>
        <v>351</v>
      </c>
      <c r="ED26" s="89">
        <v>0</v>
      </c>
      <c r="EE26" s="113">
        <v>431</v>
      </c>
      <c r="EF26" s="89">
        <v>0</v>
      </c>
      <c r="EG26" s="103">
        <f t="shared" si="32"/>
        <v>431</v>
      </c>
      <c r="EH26" s="89">
        <v>0</v>
      </c>
      <c r="EI26" s="93">
        <v>400</v>
      </c>
      <c r="EJ26" s="89">
        <v>0</v>
      </c>
      <c r="EK26" s="103">
        <f t="shared" si="33"/>
        <v>400</v>
      </c>
    </row>
    <row r="27" spans="1:141" ht="13.5" customHeight="1" x14ac:dyDescent="0.2">
      <c r="A27" s="29"/>
      <c r="B27" s="62"/>
      <c r="C27" s="62"/>
      <c r="D27" s="62"/>
      <c r="E27" s="101">
        <f t="shared" si="35"/>
        <v>0</v>
      </c>
      <c r="F27" s="62"/>
      <c r="G27" s="62"/>
      <c r="H27" s="62"/>
      <c r="I27" s="101">
        <f t="shared" si="37"/>
        <v>0</v>
      </c>
      <c r="J27" s="62"/>
      <c r="K27" s="62"/>
      <c r="L27" s="62"/>
      <c r="M27" s="101">
        <f t="shared" si="34"/>
        <v>0</v>
      </c>
      <c r="N27" s="62"/>
      <c r="O27" s="62"/>
      <c r="P27" s="62"/>
      <c r="Q27" s="101">
        <f t="shared" si="36"/>
        <v>0</v>
      </c>
      <c r="R27" s="62"/>
      <c r="S27" s="62"/>
      <c r="T27" s="62"/>
      <c r="U27" s="101">
        <f t="shared" si="3"/>
        <v>0</v>
      </c>
      <c r="V27" s="62"/>
      <c r="W27" s="62"/>
      <c r="X27" s="62"/>
      <c r="Y27" s="101">
        <f t="shared" si="4"/>
        <v>0</v>
      </c>
      <c r="Z27" s="62"/>
      <c r="AA27" s="62"/>
      <c r="AB27" s="62"/>
      <c r="AC27" s="101">
        <f t="shared" si="5"/>
        <v>0</v>
      </c>
      <c r="AD27" s="62"/>
      <c r="AE27" s="62"/>
      <c r="AF27" s="62"/>
      <c r="AG27" s="101">
        <f t="shared" si="6"/>
        <v>0</v>
      </c>
      <c r="AH27" s="62"/>
      <c r="AI27" s="62"/>
      <c r="AJ27" s="62"/>
      <c r="AK27" s="101">
        <f t="shared" si="7"/>
        <v>0</v>
      </c>
      <c r="AL27" s="62"/>
      <c r="AM27" s="62"/>
      <c r="AN27" s="62"/>
      <c r="AO27" s="101">
        <f t="shared" si="8"/>
        <v>0</v>
      </c>
      <c r="AP27" s="62"/>
      <c r="AQ27" s="62"/>
      <c r="AR27" s="62"/>
      <c r="AS27" s="101">
        <f t="shared" si="9"/>
        <v>0</v>
      </c>
      <c r="AT27" s="62"/>
      <c r="AU27" s="62"/>
      <c r="AV27" s="62"/>
      <c r="AW27" s="101">
        <f t="shared" si="10"/>
        <v>0</v>
      </c>
      <c r="AX27" s="62"/>
      <c r="AY27" s="62"/>
      <c r="AZ27" s="62"/>
      <c r="BA27" s="101">
        <f t="shared" si="11"/>
        <v>0</v>
      </c>
      <c r="BB27" s="62"/>
      <c r="BC27" s="62"/>
      <c r="BD27" s="62"/>
      <c r="BE27" s="101">
        <f t="shared" si="12"/>
        <v>0</v>
      </c>
      <c r="BF27" s="62"/>
      <c r="BG27" s="62"/>
      <c r="BH27" s="62"/>
      <c r="BI27" s="101">
        <f t="shared" si="13"/>
        <v>0</v>
      </c>
      <c r="BJ27" s="62"/>
      <c r="BK27" s="62"/>
      <c r="BL27" s="62"/>
      <c r="BM27" s="101">
        <f t="shared" si="14"/>
        <v>0</v>
      </c>
      <c r="BN27" s="62"/>
      <c r="BO27" s="62"/>
      <c r="BP27" s="62"/>
      <c r="BQ27" s="101">
        <f t="shared" si="15"/>
        <v>0</v>
      </c>
      <c r="BR27" s="62"/>
      <c r="BS27" s="62"/>
      <c r="BT27" s="62"/>
      <c r="BU27" s="101">
        <f t="shared" si="16"/>
        <v>0</v>
      </c>
      <c r="BV27" s="62"/>
      <c r="BW27" s="62"/>
      <c r="BX27" s="62"/>
      <c r="BY27" s="101">
        <f t="shared" si="17"/>
        <v>0</v>
      </c>
      <c r="BZ27" s="62"/>
      <c r="CA27" s="62"/>
      <c r="CB27" s="62"/>
      <c r="CC27" s="101">
        <f t="shared" si="18"/>
        <v>0</v>
      </c>
      <c r="CD27" s="62"/>
      <c r="CE27" s="62"/>
      <c r="CF27" s="62"/>
      <c r="CG27" s="101">
        <f t="shared" si="19"/>
        <v>0</v>
      </c>
      <c r="CH27" s="62"/>
      <c r="CI27" s="62"/>
      <c r="CJ27" s="62"/>
      <c r="CK27" s="101">
        <f t="shared" si="20"/>
        <v>0</v>
      </c>
      <c r="CL27" s="62"/>
      <c r="CM27" s="62"/>
      <c r="CN27" s="62"/>
      <c r="CO27" s="101">
        <f t="shared" si="21"/>
        <v>0</v>
      </c>
      <c r="CP27" s="62"/>
      <c r="CQ27" s="61"/>
      <c r="CR27" s="62"/>
      <c r="CS27" s="101">
        <f t="shared" si="22"/>
        <v>0</v>
      </c>
      <c r="CT27" s="62"/>
      <c r="CU27" s="62"/>
      <c r="CV27" s="62"/>
      <c r="CW27" s="101">
        <f t="shared" si="23"/>
        <v>0</v>
      </c>
      <c r="CX27" s="62"/>
      <c r="CY27" s="62"/>
      <c r="CZ27" s="62"/>
      <c r="DA27" s="101">
        <f t="shared" si="24"/>
        <v>0</v>
      </c>
      <c r="DB27" s="62"/>
      <c r="DC27" s="62"/>
      <c r="DD27" s="62"/>
      <c r="DE27" s="101">
        <f t="shared" si="25"/>
        <v>0</v>
      </c>
      <c r="DF27" s="62"/>
      <c r="DG27" s="62"/>
      <c r="DH27" s="62"/>
      <c r="DI27" s="101">
        <f t="shared" si="26"/>
        <v>0</v>
      </c>
      <c r="DJ27" s="62"/>
      <c r="DK27" s="62"/>
      <c r="DL27" s="62"/>
      <c r="DM27" s="101">
        <f t="shared" si="27"/>
        <v>0</v>
      </c>
      <c r="DN27" s="62"/>
      <c r="DO27" s="62"/>
      <c r="DP27" s="62"/>
      <c r="DQ27" s="101">
        <f t="shared" si="28"/>
        <v>0</v>
      </c>
      <c r="DR27" s="62"/>
      <c r="DS27" s="62"/>
      <c r="DT27" s="62"/>
      <c r="DU27" s="101">
        <f t="shared" si="29"/>
        <v>0</v>
      </c>
      <c r="DV27" s="62"/>
      <c r="DW27" s="62"/>
      <c r="DX27" s="62"/>
      <c r="DY27" s="102">
        <f t="shared" si="30"/>
        <v>0</v>
      </c>
      <c r="DZ27" s="62"/>
      <c r="EA27" s="62"/>
      <c r="EB27" s="62"/>
      <c r="EC27" s="59">
        <f t="shared" si="31"/>
        <v>0</v>
      </c>
      <c r="ED27" s="91"/>
      <c r="EE27" s="122"/>
      <c r="EF27" s="91"/>
      <c r="EG27" s="103">
        <f t="shared" si="32"/>
        <v>0</v>
      </c>
      <c r="EH27" s="91"/>
      <c r="EI27" s="91"/>
      <c r="EJ27" s="91"/>
      <c r="EK27" s="103">
        <f t="shared" si="33"/>
        <v>0</v>
      </c>
    </row>
    <row r="28" spans="1:141" ht="13.5" customHeight="1" x14ac:dyDescent="0.2">
      <c r="A28" s="15" t="s">
        <v>61</v>
      </c>
      <c r="B28" s="58"/>
      <c r="C28" s="58"/>
      <c r="D28" s="58"/>
      <c r="E28" s="101">
        <f t="shared" si="35"/>
        <v>0</v>
      </c>
      <c r="F28" s="58"/>
      <c r="G28" s="58"/>
      <c r="H28" s="58"/>
      <c r="I28" s="101">
        <f t="shared" si="37"/>
        <v>0</v>
      </c>
      <c r="J28" s="58"/>
      <c r="K28" s="58"/>
      <c r="L28" s="58"/>
      <c r="M28" s="101">
        <f t="shared" si="34"/>
        <v>0</v>
      </c>
      <c r="N28" s="58"/>
      <c r="O28" s="58"/>
      <c r="P28" s="58"/>
      <c r="Q28" s="101">
        <f t="shared" si="36"/>
        <v>0</v>
      </c>
      <c r="R28" s="58"/>
      <c r="S28" s="58"/>
      <c r="T28" s="58"/>
      <c r="U28" s="101">
        <f t="shared" si="3"/>
        <v>0</v>
      </c>
      <c r="V28" s="58"/>
      <c r="W28" s="58"/>
      <c r="X28" s="58"/>
      <c r="Y28" s="101">
        <f t="shared" si="4"/>
        <v>0</v>
      </c>
      <c r="Z28" s="58"/>
      <c r="AA28" s="58"/>
      <c r="AB28" s="58"/>
      <c r="AC28" s="101">
        <f t="shared" si="5"/>
        <v>0</v>
      </c>
      <c r="AD28" s="58"/>
      <c r="AE28" s="58"/>
      <c r="AF28" s="58"/>
      <c r="AG28" s="101">
        <f t="shared" si="6"/>
        <v>0</v>
      </c>
      <c r="AH28" s="58"/>
      <c r="AI28" s="58"/>
      <c r="AJ28" s="58"/>
      <c r="AK28" s="101">
        <f t="shared" si="7"/>
        <v>0</v>
      </c>
      <c r="AL28" s="58"/>
      <c r="AM28" s="58"/>
      <c r="AN28" s="58"/>
      <c r="AO28" s="101">
        <f t="shared" si="8"/>
        <v>0</v>
      </c>
      <c r="AP28" s="58"/>
      <c r="AQ28" s="58"/>
      <c r="AR28" s="58"/>
      <c r="AS28" s="101">
        <f t="shared" si="9"/>
        <v>0</v>
      </c>
      <c r="AT28" s="58"/>
      <c r="AU28" s="58"/>
      <c r="AV28" s="58"/>
      <c r="AW28" s="101">
        <f t="shared" si="10"/>
        <v>0</v>
      </c>
      <c r="AX28" s="58"/>
      <c r="AY28" s="58"/>
      <c r="AZ28" s="58"/>
      <c r="BA28" s="101">
        <f t="shared" si="11"/>
        <v>0</v>
      </c>
      <c r="BB28" s="58"/>
      <c r="BC28" s="58"/>
      <c r="BD28" s="58"/>
      <c r="BE28" s="101">
        <f t="shared" si="12"/>
        <v>0</v>
      </c>
      <c r="BF28" s="58"/>
      <c r="BG28" s="58"/>
      <c r="BH28" s="58"/>
      <c r="BI28" s="101">
        <f t="shared" si="13"/>
        <v>0</v>
      </c>
      <c r="BJ28" s="58"/>
      <c r="BK28" s="58"/>
      <c r="BL28" s="58"/>
      <c r="BM28" s="101">
        <f t="shared" si="14"/>
        <v>0</v>
      </c>
      <c r="BN28" s="58"/>
      <c r="BO28" s="58"/>
      <c r="BP28" s="58"/>
      <c r="BQ28" s="101">
        <f t="shared" si="15"/>
        <v>0</v>
      </c>
      <c r="BR28" s="58"/>
      <c r="BS28" s="58"/>
      <c r="BT28" s="58"/>
      <c r="BU28" s="101">
        <f t="shared" si="16"/>
        <v>0</v>
      </c>
      <c r="BV28" s="58"/>
      <c r="BW28" s="58"/>
      <c r="BX28" s="58"/>
      <c r="BY28" s="101">
        <f t="shared" si="17"/>
        <v>0</v>
      </c>
      <c r="BZ28" s="58"/>
      <c r="CA28" s="58"/>
      <c r="CB28" s="58"/>
      <c r="CC28" s="101">
        <f t="shared" si="18"/>
        <v>0</v>
      </c>
      <c r="CD28" s="58"/>
      <c r="CE28" s="58"/>
      <c r="CF28" s="58"/>
      <c r="CG28" s="101">
        <f t="shared" si="19"/>
        <v>0</v>
      </c>
      <c r="CH28" s="58"/>
      <c r="CI28" s="58"/>
      <c r="CJ28" s="58"/>
      <c r="CK28" s="101">
        <f t="shared" si="20"/>
        <v>0</v>
      </c>
      <c r="CL28" s="58"/>
      <c r="CM28" s="58"/>
      <c r="CN28" s="58"/>
      <c r="CO28" s="101">
        <f t="shared" si="21"/>
        <v>0</v>
      </c>
      <c r="CP28" s="58"/>
      <c r="CQ28" s="61"/>
      <c r="CR28" s="58"/>
      <c r="CS28" s="101">
        <f t="shared" si="22"/>
        <v>0</v>
      </c>
      <c r="CT28" s="58"/>
      <c r="CU28" s="58"/>
      <c r="CV28" s="58"/>
      <c r="CW28" s="101">
        <f t="shared" si="23"/>
        <v>0</v>
      </c>
      <c r="CX28" s="58"/>
      <c r="CY28" s="58"/>
      <c r="CZ28" s="58"/>
      <c r="DA28" s="101">
        <f t="shared" si="24"/>
        <v>0</v>
      </c>
      <c r="DB28" s="58"/>
      <c r="DC28" s="58"/>
      <c r="DD28" s="58"/>
      <c r="DE28" s="101">
        <f t="shared" si="25"/>
        <v>0</v>
      </c>
      <c r="DF28" s="58"/>
      <c r="DG28" s="58"/>
      <c r="DH28" s="58"/>
      <c r="DI28" s="101">
        <f t="shared" si="26"/>
        <v>0</v>
      </c>
      <c r="DJ28" s="58"/>
      <c r="DK28" s="58"/>
      <c r="DL28" s="58"/>
      <c r="DM28" s="101">
        <f t="shared" si="27"/>
        <v>0</v>
      </c>
      <c r="DN28" s="58"/>
      <c r="DO28" s="58"/>
      <c r="DP28" s="58"/>
      <c r="DQ28" s="101">
        <f t="shared" si="28"/>
        <v>0</v>
      </c>
      <c r="DR28" s="58"/>
      <c r="DS28" s="58"/>
      <c r="DT28" s="58"/>
      <c r="DU28" s="101">
        <f t="shared" si="29"/>
        <v>0</v>
      </c>
      <c r="DV28" s="57">
        <v>0</v>
      </c>
      <c r="DW28" s="57">
        <v>0</v>
      </c>
      <c r="DX28" s="57">
        <v>0</v>
      </c>
      <c r="DY28" s="102">
        <f t="shared" si="30"/>
        <v>0</v>
      </c>
      <c r="DZ28" s="57">
        <v>0</v>
      </c>
      <c r="EA28" s="57">
        <v>0</v>
      </c>
      <c r="EB28" s="57">
        <v>0</v>
      </c>
      <c r="EC28" s="59">
        <f t="shared" si="31"/>
        <v>0</v>
      </c>
      <c r="ED28" s="89"/>
      <c r="EE28" s="112"/>
      <c r="EF28" s="89"/>
      <c r="EG28" s="103">
        <f t="shared" si="32"/>
        <v>0</v>
      </c>
      <c r="EH28" s="89"/>
      <c r="EI28" s="89"/>
      <c r="EJ28" s="89"/>
      <c r="EK28" s="103">
        <f t="shared" si="33"/>
        <v>0</v>
      </c>
    </row>
    <row r="29" spans="1:141" ht="13.5" customHeight="1" x14ac:dyDescent="0.2">
      <c r="A29" s="17" t="s">
        <v>71</v>
      </c>
      <c r="B29" s="58">
        <v>138.4</v>
      </c>
      <c r="C29" s="58">
        <v>0</v>
      </c>
      <c r="D29" s="58">
        <v>0</v>
      </c>
      <c r="E29" s="101">
        <f t="shared" si="35"/>
        <v>138.4</v>
      </c>
      <c r="F29" s="58">
        <v>0</v>
      </c>
      <c r="G29" s="58">
        <v>0</v>
      </c>
      <c r="H29" s="58">
        <v>0</v>
      </c>
      <c r="I29" s="101">
        <f t="shared" si="37"/>
        <v>0</v>
      </c>
      <c r="J29" s="58">
        <v>0</v>
      </c>
      <c r="K29" s="58">
        <v>0</v>
      </c>
      <c r="L29" s="58">
        <v>0</v>
      </c>
      <c r="M29" s="101">
        <f t="shared" si="34"/>
        <v>0</v>
      </c>
      <c r="N29" s="58">
        <v>0</v>
      </c>
      <c r="O29" s="58">
        <v>0</v>
      </c>
      <c r="P29" s="58">
        <v>0</v>
      </c>
      <c r="Q29" s="101">
        <f t="shared" si="36"/>
        <v>0</v>
      </c>
      <c r="R29" s="58">
        <v>0</v>
      </c>
      <c r="S29" s="58">
        <v>0</v>
      </c>
      <c r="T29" s="58">
        <v>0</v>
      </c>
      <c r="U29" s="101">
        <f t="shared" si="3"/>
        <v>0</v>
      </c>
      <c r="V29" s="58">
        <v>0</v>
      </c>
      <c r="W29" s="58">
        <v>0</v>
      </c>
      <c r="X29" s="58">
        <v>0</v>
      </c>
      <c r="Y29" s="101">
        <f t="shared" si="4"/>
        <v>0</v>
      </c>
      <c r="Z29" s="58">
        <v>0</v>
      </c>
      <c r="AA29" s="58">
        <v>0</v>
      </c>
      <c r="AB29" s="58">
        <v>0</v>
      </c>
      <c r="AC29" s="101">
        <f t="shared" si="5"/>
        <v>0</v>
      </c>
      <c r="AD29" s="58">
        <v>0</v>
      </c>
      <c r="AE29" s="58">
        <v>0</v>
      </c>
      <c r="AF29" s="58">
        <v>0</v>
      </c>
      <c r="AG29" s="101">
        <f t="shared" si="6"/>
        <v>0</v>
      </c>
      <c r="AH29" s="58">
        <v>0</v>
      </c>
      <c r="AI29" s="58">
        <v>0</v>
      </c>
      <c r="AJ29" s="58">
        <v>0</v>
      </c>
      <c r="AK29" s="101">
        <f t="shared" si="7"/>
        <v>0</v>
      </c>
      <c r="AL29" s="58">
        <v>0</v>
      </c>
      <c r="AM29" s="58">
        <v>0</v>
      </c>
      <c r="AN29" s="58">
        <v>0</v>
      </c>
      <c r="AO29" s="101">
        <f t="shared" si="8"/>
        <v>0</v>
      </c>
      <c r="AP29" s="58">
        <v>0</v>
      </c>
      <c r="AQ29" s="58">
        <v>0</v>
      </c>
      <c r="AR29" s="58">
        <v>0</v>
      </c>
      <c r="AS29" s="101">
        <f t="shared" si="9"/>
        <v>0</v>
      </c>
      <c r="AT29" s="58">
        <v>0</v>
      </c>
      <c r="AU29" s="58">
        <v>0</v>
      </c>
      <c r="AV29" s="58">
        <v>0</v>
      </c>
      <c r="AW29" s="101">
        <f t="shared" si="10"/>
        <v>0</v>
      </c>
      <c r="AX29" s="58">
        <v>0</v>
      </c>
      <c r="AY29" s="58">
        <v>0</v>
      </c>
      <c r="AZ29" s="58">
        <v>0</v>
      </c>
      <c r="BA29" s="101">
        <f t="shared" si="11"/>
        <v>0</v>
      </c>
      <c r="BB29" s="58">
        <v>0</v>
      </c>
      <c r="BC29" s="58">
        <v>0</v>
      </c>
      <c r="BD29" s="58">
        <v>0</v>
      </c>
      <c r="BE29" s="101">
        <f t="shared" si="12"/>
        <v>0</v>
      </c>
      <c r="BF29" s="58">
        <v>0</v>
      </c>
      <c r="BG29" s="58">
        <v>0</v>
      </c>
      <c r="BH29" s="58">
        <v>0</v>
      </c>
      <c r="BI29" s="101">
        <f t="shared" si="13"/>
        <v>0</v>
      </c>
      <c r="BJ29" s="58">
        <v>0</v>
      </c>
      <c r="BK29" s="58">
        <v>0</v>
      </c>
      <c r="BL29" s="58">
        <v>0</v>
      </c>
      <c r="BM29" s="101">
        <f t="shared" si="14"/>
        <v>0</v>
      </c>
      <c r="BN29" s="58">
        <v>0</v>
      </c>
      <c r="BO29" s="58">
        <v>0</v>
      </c>
      <c r="BP29" s="58">
        <v>0</v>
      </c>
      <c r="BQ29" s="101">
        <f t="shared" si="15"/>
        <v>0</v>
      </c>
      <c r="BR29" s="58">
        <v>0</v>
      </c>
      <c r="BS29" s="58">
        <v>0</v>
      </c>
      <c r="BT29" s="58">
        <v>0</v>
      </c>
      <c r="BU29" s="101">
        <f t="shared" si="16"/>
        <v>0</v>
      </c>
      <c r="BV29" s="58">
        <v>0</v>
      </c>
      <c r="BW29" s="58">
        <v>0</v>
      </c>
      <c r="BX29" s="58">
        <v>0</v>
      </c>
      <c r="BY29" s="101">
        <f t="shared" si="17"/>
        <v>0</v>
      </c>
      <c r="BZ29" s="58">
        <v>0</v>
      </c>
      <c r="CA29" s="58">
        <v>0</v>
      </c>
      <c r="CB29" s="58">
        <v>0</v>
      </c>
      <c r="CC29" s="101">
        <f t="shared" si="18"/>
        <v>0</v>
      </c>
      <c r="CD29" s="58">
        <v>0</v>
      </c>
      <c r="CE29" s="58">
        <v>0</v>
      </c>
      <c r="CF29" s="58">
        <v>0</v>
      </c>
      <c r="CG29" s="101">
        <f t="shared" si="19"/>
        <v>0</v>
      </c>
      <c r="CH29" s="58">
        <v>0</v>
      </c>
      <c r="CI29" s="58">
        <v>0</v>
      </c>
      <c r="CJ29" s="58">
        <v>0</v>
      </c>
      <c r="CK29" s="101">
        <f t="shared" si="20"/>
        <v>0</v>
      </c>
      <c r="CL29" s="58">
        <v>0</v>
      </c>
      <c r="CM29" s="58">
        <v>0</v>
      </c>
      <c r="CN29" s="58">
        <v>0</v>
      </c>
      <c r="CO29" s="101">
        <f t="shared" si="21"/>
        <v>0</v>
      </c>
      <c r="CP29" s="58">
        <v>0</v>
      </c>
      <c r="CQ29" s="61">
        <v>0</v>
      </c>
      <c r="CR29" s="58">
        <v>0</v>
      </c>
      <c r="CS29" s="101">
        <f t="shared" si="22"/>
        <v>0</v>
      </c>
      <c r="CT29" s="58">
        <v>0</v>
      </c>
      <c r="CU29" s="58">
        <v>0</v>
      </c>
      <c r="CV29" s="58">
        <v>0</v>
      </c>
      <c r="CW29" s="101">
        <f t="shared" si="23"/>
        <v>0</v>
      </c>
      <c r="CX29" s="58">
        <v>0</v>
      </c>
      <c r="CY29" s="58">
        <v>0</v>
      </c>
      <c r="CZ29" s="58">
        <v>0</v>
      </c>
      <c r="DA29" s="101">
        <f t="shared" si="24"/>
        <v>0</v>
      </c>
      <c r="DB29" s="58">
        <v>0</v>
      </c>
      <c r="DC29" s="58">
        <v>0</v>
      </c>
      <c r="DD29" s="58">
        <v>0</v>
      </c>
      <c r="DE29" s="101">
        <f t="shared" si="25"/>
        <v>0</v>
      </c>
      <c r="DF29" s="58">
        <v>310.2</v>
      </c>
      <c r="DG29" s="58">
        <v>452</v>
      </c>
      <c r="DH29" s="58">
        <v>0</v>
      </c>
      <c r="DI29" s="101">
        <f t="shared" si="26"/>
        <v>762.2</v>
      </c>
      <c r="DJ29" s="58">
        <v>151</v>
      </c>
      <c r="DK29" s="58">
        <v>1870</v>
      </c>
      <c r="DL29" s="58">
        <v>0</v>
      </c>
      <c r="DM29" s="101">
        <f t="shared" si="27"/>
        <v>2021</v>
      </c>
      <c r="DN29" s="58">
        <v>243</v>
      </c>
      <c r="DO29" s="58">
        <v>250</v>
      </c>
      <c r="DP29" s="58">
        <v>624</v>
      </c>
      <c r="DQ29" s="101">
        <f t="shared" si="28"/>
        <v>1117</v>
      </c>
      <c r="DR29" s="58">
        <v>0</v>
      </c>
      <c r="DS29" s="58">
        <v>1166</v>
      </c>
      <c r="DT29" s="58">
        <v>0</v>
      </c>
      <c r="DU29" s="101">
        <f t="shared" si="29"/>
        <v>1166</v>
      </c>
      <c r="DV29" s="57">
        <v>0</v>
      </c>
      <c r="DW29" s="124">
        <v>963</v>
      </c>
      <c r="DX29" s="57">
        <v>97</v>
      </c>
      <c r="DY29" s="102">
        <f t="shared" si="30"/>
        <v>1060</v>
      </c>
      <c r="DZ29" s="57">
        <v>0</v>
      </c>
      <c r="EA29" s="57">
        <v>1460</v>
      </c>
      <c r="EB29" s="57">
        <v>38</v>
      </c>
      <c r="EC29" s="59">
        <f t="shared" si="31"/>
        <v>1498</v>
      </c>
      <c r="ED29" s="89">
        <v>0</v>
      </c>
      <c r="EE29" s="112">
        <v>1720</v>
      </c>
      <c r="EF29" s="89">
        <v>8</v>
      </c>
      <c r="EG29" s="103">
        <f t="shared" si="32"/>
        <v>1728</v>
      </c>
      <c r="EH29" s="92">
        <v>199.1</v>
      </c>
      <c r="EI29" s="92">
        <v>1163</v>
      </c>
      <c r="EJ29" s="92">
        <v>130</v>
      </c>
      <c r="EK29" s="103">
        <f t="shared" si="33"/>
        <v>1492.1</v>
      </c>
    </row>
    <row r="30" spans="1:141" ht="13.5" customHeight="1" x14ac:dyDescent="0.2">
      <c r="A30" s="17" t="s">
        <v>39</v>
      </c>
      <c r="B30" s="58">
        <v>0</v>
      </c>
      <c r="C30" s="58">
        <v>0</v>
      </c>
      <c r="D30" s="58">
        <v>0</v>
      </c>
      <c r="E30" s="101">
        <f t="shared" si="35"/>
        <v>0</v>
      </c>
      <c r="F30" s="58">
        <v>0</v>
      </c>
      <c r="G30" s="58">
        <v>0</v>
      </c>
      <c r="H30" s="58">
        <v>0</v>
      </c>
      <c r="I30" s="101">
        <f t="shared" si="37"/>
        <v>0</v>
      </c>
      <c r="J30" s="58">
        <v>0</v>
      </c>
      <c r="K30" s="58">
        <v>0</v>
      </c>
      <c r="L30" s="58">
        <v>0</v>
      </c>
      <c r="M30" s="101">
        <f t="shared" si="34"/>
        <v>0</v>
      </c>
      <c r="N30" s="58">
        <v>0</v>
      </c>
      <c r="O30" s="58">
        <v>0</v>
      </c>
      <c r="P30" s="58">
        <v>0</v>
      </c>
      <c r="Q30" s="101">
        <f t="shared" si="36"/>
        <v>0</v>
      </c>
      <c r="R30" s="58">
        <v>0</v>
      </c>
      <c r="S30" s="58">
        <v>0</v>
      </c>
      <c r="T30" s="58">
        <v>0</v>
      </c>
      <c r="U30" s="101">
        <f t="shared" si="3"/>
        <v>0</v>
      </c>
      <c r="V30" s="58">
        <v>0</v>
      </c>
      <c r="W30" s="58">
        <v>0</v>
      </c>
      <c r="X30" s="58">
        <v>0</v>
      </c>
      <c r="Y30" s="101">
        <f t="shared" si="4"/>
        <v>0</v>
      </c>
      <c r="Z30" s="58">
        <v>0</v>
      </c>
      <c r="AA30" s="58">
        <v>0</v>
      </c>
      <c r="AB30" s="58">
        <v>0</v>
      </c>
      <c r="AC30" s="101">
        <f t="shared" si="5"/>
        <v>0</v>
      </c>
      <c r="AD30" s="58">
        <v>0</v>
      </c>
      <c r="AE30" s="58">
        <v>0</v>
      </c>
      <c r="AF30" s="58">
        <v>0</v>
      </c>
      <c r="AG30" s="101">
        <f t="shared" si="6"/>
        <v>0</v>
      </c>
      <c r="AH30" s="58">
        <v>0</v>
      </c>
      <c r="AI30" s="58">
        <v>0</v>
      </c>
      <c r="AJ30" s="58">
        <v>0</v>
      </c>
      <c r="AK30" s="101">
        <f t="shared" si="7"/>
        <v>0</v>
      </c>
      <c r="AL30" s="58">
        <v>0</v>
      </c>
      <c r="AM30" s="58">
        <v>0</v>
      </c>
      <c r="AN30" s="58">
        <v>0</v>
      </c>
      <c r="AO30" s="101">
        <f t="shared" si="8"/>
        <v>0</v>
      </c>
      <c r="AP30" s="58">
        <v>0</v>
      </c>
      <c r="AQ30" s="58">
        <v>0</v>
      </c>
      <c r="AR30" s="58">
        <v>0</v>
      </c>
      <c r="AS30" s="101">
        <f t="shared" si="9"/>
        <v>0</v>
      </c>
      <c r="AT30" s="58">
        <v>0</v>
      </c>
      <c r="AU30" s="58">
        <v>0</v>
      </c>
      <c r="AV30" s="58">
        <v>0</v>
      </c>
      <c r="AW30" s="101">
        <f t="shared" si="10"/>
        <v>0</v>
      </c>
      <c r="AX30" s="58">
        <v>0</v>
      </c>
      <c r="AY30" s="58">
        <v>0</v>
      </c>
      <c r="AZ30" s="58">
        <v>0</v>
      </c>
      <c r="BA30" s="101">
        <f t="shared" si="11"/>
        <v>0</v>
      </c>
      <c r="BB30" s="58">
        <v>0</v>
      </c>
      <c r="BC30" s="58">
        <v>0</v>
      </c>
      <c r="BD30" s="58">
        <v>0</v>
      </c>
      <c r="BE30" s="101">
        <f t="shared" si="12"/>
        <v>0</v>
      </c>
      <c r="BF30" s="58">
        <v>0</v>
      </c>
      <c r="BG30" s="58">
        <v>0</v>
      </c>
      <c r="BH30" s="58">
        <v>0</v>
      </c>
      <c r="BI30" s="101">
        <f t="shared" si="13"/>
        <v>0</v>
      </c>
      <c r="BJ30" s="58">
        <v>0</v>
      </c>
      <c r="BK30" s="58">
        <v>0</v>
      </c>
      <c r="BL30" s="58">
        <v>0</v>
      </c>
      <c r="BM30" s="101">
        <f t="shared" si="14"/>
        <v>0</v>
      </c>
      <c r="BN30" s="58">
        <v>0</v>
      </c>
      <c r="BO30" s="58">
        <v>0</v>
      </c>
      <c r="BP30" s="58">
        <v>0</v>
      </c>
      <c r="BQ30" s="101">
        <f t="shared" si="15"/>
        <v>0</v>
      </c>
      <c r="BR30" s="58">
        <v>0</v>
      </c>
      <c r="BS30" s="58">
        <v>0</v>
      </c>
      <c r="BT30" s="58">
        <v>0</v>
      </c>
      <c r="BU30" s="101">
        <f t="shared" si="16"/>
        <v>0</v>
      </c>
      <c r="BV30" s="58">
        <v>0</v>
      </c>
      <c r="BW30" s="58">
        <v>0</v>
      </c>
      <c r="BX30" s="58">
        <v>0</v>
      </c>
      <c r="BY30" s="101">
        <f t="shared" si="17"/>
        <v>0</v>
      </c>
      <c r="BZ30" s="58">
        <v>0</v>
      </c>
      <c r="CA30" s="58">
        <v>0</v>
      </c>
      <c r="CB30" s="58">
        <v>0</v>
      </c>
      <c r="CC30" s="101">
        <f t="shared" si="18"/>
        <v>0</v>
      </c>
      <c r="CD30" s="58">
        <v>0</v>
      </c>
      <c r="CE30" s="58">
        <v>0</v>
      </c>
      <c r="CF30" s="58">
        <v>0</v>
      </c>
      <c r="CG30" s="101">
        <f t="shared" si="19"/>
        <v>0</v>
      </c>
      <c r="CH30" s="58">
        <v>0</v>
      </c>
      <c r="CI30" s="58">
        <v>0</v>
      </c>
      <c r="CJ30" s="58">
        <v>0</v>
      </c>
      <c r="CK30" s="101">
        <f t="shared" si="20"/>
        <v>0</v>
      </c>
      <c r="CL30" s="58">
        <v>0</v>
      </c>
      <c r="CM30" s="58">
        <v>0</v>
      </c>
      <c r="CN30" s="58">
        <v>0</v>
      </c>
      <c r="CO30" s="101">
        <f t="shared" si="21"/>
        <v>0</v>
      </c>
      <c r="CP30" s="58">
        <v>0</v>
      </c>
      <c r="CQ30" s="61">
        <v>0</v>
      </c>
      <c r="CR30" s="58">
        <v>0</v>
      </c>
      <c r="CS30" s="101">
        <f t="shared" si="22"/>
        <v>0</v>
      </c>
      <c r="CT30" s="58">
        <v>0</v>
      </c>
      <c r="CU30" s="58">
        <v>0</v>
      </c>
      <c r="CV30" s="58">
        <v>0</v>
      </c>
      <c r="CW30" s="101">
        <f t="shared" si="23"/>
        <v>0</v>
      </c>
      <c r="CX30" s="58">
        <v>0</v>
      </c>
      <c r="CY30" s="58">
        <v>0</v>
      </c>
      <c r="CZ30" s="58">
        <v>0</v>
      </c>
      <c r="DA30" s="101">
        <f t="shared" si="24"/>
        <v>0</v>
      </c>
      <c r="DB30" s="58">
        <v>0</v>
      </c>
      <c r="DC30" s="58">
        <v>0</v>
      </c>
      <c r="DD30" s="58">
        <v>0</v>
      </c>
      <c r="DE30" s="101">
        <f t="shared" si="25"/>
        <v>0</v>
      </c>
      <c r="DF30" s="58">
        <v>0</v>
      </c>
      <c r="DG30" s="58">
        <v>976</v>
      </c>
      <c r="DH30" s="58">
        <v>0</v>
      </c>
      <c r="DI30" s="101">
        <f t="shared" si="26"/>
        <v>976</v>
      </c>
      <c r="DJ30" s="58">
        <v>195.1</v>
      </c>
      <c r="DK30" s="58">
        <v>705</v>
      </c>
      <c r="DL30" s="58">
        <v>0</v>
      </c>
      <c r="DM30" s="101">
        <f t="shared" si="27"/>
        <v>900.1</v>
      </c>
      <c r="DN30" s="58">
        <v>69.8</v>
      </c>
      <c r="DO30" s="58">
        <v>156</v>
      </c>
      <c r="DP30" s="58">
        <v>613</v>
      </c>
      <c r="DQ30" s="101">
        <f t="shared" si="28"/>
        <v>838.8</v>
      </c>
      <c r="DR30" s="58">
        <v>0</v>
      </c>
      <c r="DS30" s="58">
        <v>376</v>
      </c>
      <c r="DT30" s="58">
        <v>0</v>
      </c>
      <c r="DU30" s="101">
        <f t="shared" si="29"/>
        <v>376</v>
      </c>
      <c r="DV30" s="57">
        <v>0</v>
      </c>
      <c r="DW30" s="124">
        <v>237</v>
      </c>
      <c r="DX30" s="57">
        <v>74</v>
      </c>
      <c r="DY30" s="102">
        <f t="shared" si="30"/>
        <v>311</v>
      </c>
      <c r="DZ30" s="57">
        <v>0</v>
      </c>
      <c r="EA30" s="57">
        <v>760</v>
      </c>
      <c r="EB30" s="57">
        <v>359</v>
      </c>
      <c r="EC30" s="59">
        <f t="shared" si="31"/>
        <v>1119</v>
      </c>
      <c r="ED30" s="89">
        <v>0</v>
      </c>
      <c r="EE30" s="112">
        <v>588</v>
      </c>
      <c r="EF30" s="89">
        <v>45</v>
      </c>
      <c r="EG30" s="103">
        <f t="shared" si="32"/>
        <v>633</v>
      </c>
      <c r="EH30" s="92">
        <v>0</v>
      </c>
      <c r="EI30" s="92">
        <v>716</v>
      </c>
      <c r="EJ30" s="92">
        <v>904</v>
      </c>
      <c r="EK30" s="103">
        <f t="shared" si="33"/>
        <v>1620</v>
      </c>
    </row>
    <row r="31" spans="1:141" ht="13.5" customHeight="1" x14ac:dyDescent="0.2">
      <c r="A31" s="29"/>
      <c r="B31" s="62"/>
      <c r="C31" s="62"/>
      <c r="D31" s="62"/>
      <c r="E31" s="101">
        <f t="shared" si="35"/>
        <v>0</v>
      </c>
      <c r="F31" s="62"/>
      <c r="G31" s="62"/>
      <c r="H31" s="62"/>
      <c r="I31" s="101">
        <f t="shared" si="37"/>
        <v>0</v>
      </c>
      <c r="J31" s="62"/>
      <c r="K31" s="62"/>
      <c r="L31" s="62"/>
      <c r="M31" s="101">
        <f t="shared" si="34"/>
        <v>0</v>
      </c>
      <c r="N31" s="62"/>
      <c r="O31" s="62"/>
      <c r="P31" s="62"/>
      <c r="Q31" s="101">
        <f t="shared" si="36"/>
        <v>0</v>
      </c>
      <c r="R31" s="62"/>
      <c r="S31" s="62"/>
      <c r="T31" s="62"/>
      <c r="U31" s="101">
        <f t="shared" si="3"/>
        <v>0</v>
      </c>
      <c r="V31" s="62"/>
      <c r="W31" s="62"/>
      <c r="X31" s="62"/>
      <c r="Y31" s="101">
        <f t="shared" si="4"/>
        <v>0</v>
      </c>
      <c r="Z31" s="62"/>
      <c r="AA31" s="62"/>
      <c r="AB31" s="62"/>
      <c r="AC31" s="101">
        <f t="shared" si="5"/>
        <v>0</v>
      </c>
      <c r="AD31" s="62"/>
      <c r="AE31" s="62"/>
      <c r="AF31" s="62"/>
      <c r="AG31" s="101">
        <f t="shared" si="6"/>
        <v>0</v>
      </c>
      <c r="AH31" s="62"/>
      <c r="AI31" s="62"/>
      <c r="AJ31" s="62"/>
      <c r="AK31" s="101">
        <f t="shared" si="7"/>
        <v>0</v>
      </c>
      <c r="AL31" s="62"/>
      <c r="AM31" s="62"/>
      <c r="AN31" s="62"/>
      <c r="AO31" s="101">
        <f t="shared" si="8"/>
        <v>0</v>
      </c>
      <c r="AP31" s="62"/>
      <c r="AQ31" s="62"/>
      <c r="AR31" s="62"/>
      <c r="AS31" s="101">
        <f t="shared" si="9"/>
        <v>0</v>
      </c>
      <c r="AT31" s="62"/>
      <c r="AU31" s="62"/>
      <c r="AV31" s="62"/>
      <c r="AW31" s="101">
        <f t="shared" si="10"/>
        <v>0</v>
      </c>
      <c r="AX31" s="62"/>
      <c r="AY31" s="62"/>
      <c r="AZ31" s="62"/>
      <c r="BA31" s="101">
        <f t="shared" si="11"/>
        <v>0</v>
      </c>
      <c r="BB31" s="62"/>
      <c r="BC31" s="62"/>
      <c r="BD31" s="62"/>
      <c r="BE31" s="101">
        <f t="shared" si="12"/>
        <v>0</v>
      </c>
      <c r="BF31" s="62"/>
      <c r="BG31" s="62"/>
      <c r="BH31" s="62"/>
      <c r="BI31" s="101">
        <f t="shared" si="13"/>
        <v>0</v>
      </c>
      <c r="BJ31" s="62"/>
      <c r="BK31" s="62"/>
      <c r="BL31" s="62"/>
      <c r="BM31" s="101">
        <f t="shared" si="14"/>
        <v>0</v>
      </c>
      <c r="BN31" s="62"/>
      <c r="BO31" s="62"/>
      <c r="BP31" s="62"/>
      <c r="BQ31" s="101">
        <f t="shared" si="15"/>
        <v>0</v>
      </c>
      <c r="BR31" s="62"/>
      <c r="BS31" s="62"/>
      <c r="BT31" s="62"/>
      <c r="BU31" s="101">
        <f t="shared" si="16"/>
        <v>0</v>
      </c>
      <c r="BV31" s="62"/>
      <c r="BW31" s="62"/>
      <c r="BX31" s="62"/>
      <c r="BY31" s="101">
        <f t="shared" si="17"/>
        <v>0</v>
      </c>
      <c r="BZ31" s="62"/>
      <c r="CA31" s="62"/>
      <c r="CB31" s="62"/>
      <c r="CC31" s="101">
        <f t="shared" si="18"/>
        <v>0</v>
      </c>
      <c r="CD31" s="62"/>
      <c r="CE31" s="62"/>
      <c r="CF31" s="62"/>
      <c r="CG31" s="101">
        <f t="shared" si="19"/>
        <v>0</v>
      </c>
      <c r="CH31" s="62"/>
      <c r="CI31" s="62"/>
      <c r="CJ31" s="62"/>
      <c r="CK31" s="101">
        <f t="shared" si="20"/>
        <v>0</v>
      </c>
      <c r="CL31" s="62"/>
      <c r="CM31" s="62"/>
      <c r="CN31" s="62"/>
      <c r="CO31" s="101">
        <f t="shared" si="21"/>
        <v>0</v>
      </c>
      <c r="CP31" s="62"/>
      <c r="CQ31" s="61"/>
      <c r="CR31" s="62"/>
      <c r="CS31" s="101">
        <f t="shared" si="22"/>
        <v>0</v>
      </c>
      <c r="CT31" s="62"/>
      <c r="CU31" s="62"/>
      <c r="CV31" s="62"/>
      <c r="CW31" s="101">
        <f t="shared" si="23"/>
        <v>0</v>
      </c>
      <c r="CX31" s="62"/>
      <c r="CY31" s="62"/>
      <c r="CZ31" s="62"/>
      <c r="DA31" s="101">
        <f t="shared" si="24"/>
        <v>0</v>
      </c>
      <c r="DB31" s="62"/>
      <c r="DC31" s="62"/>
      <c r="DD31" s="62"/>
      <c r="DE31" s="101">
        <f t="shared" si="25"/>
        <v>0</v>
      </c>
      <c r="DF31" s="62"/>
      <c r="DG31" s="62"/>
      <c r="DH31" s="62"/>
      <c r="DI31" s="101">
        <f t="shared" si="26"/>
        <v>0</v>
      </c>
      <c r="DJ31" s="62"/>
      <c r="DK31" s="62"/>
      <c r="DL31" s="62"/>
      <c r="DM31" s="101">
        <f t="shared" si="27"/>
        <v>0</v>
      </c>
      <c r="DN31" s="62"/>
      <c r="DO31" s="62"/>
      <c r="DP31" s="62"/>
      <c r="DQ31" s="101">
        <f t="shared" si="28"/>
        <v>0</v>
      </c>
      <c r="DR31" s="62"/>
      <c r="DS31" s="62"/>
      <c r="DT31" s="62"/>
      <c r="DU31" s="101">
        <f t="shared" si="29"/>
        <v>0</v>
      </c>
      <c r="DV31" s="62"/>
      <c r="DW31" s="62"/>
      <c r="DX31" s="62"/>
      <c r="DY31" s="102">
        <f t="shared" si="30"/>
        <v>0</v>
      </c>
      <c r="DZ31" s="62"/>
      <c r="EA31" s="62"/>
      <c r="EB31" s="62"/>
      <c r="EC31" s="59">
        <f t="shared" si="31"/>
        <v>0</v>
      </c>
      <c r="ED31" s="91"/>
      <c r="EE31" s="122"/>
      <c r="EF31" s="91"/>
      <c r="EG31" s="103">
        <f t="shared" si="32"/>
        <v>0</v>
      </c>
      <c r="EH31" s="91"/>
      <c r="EI31" s="91"/>
      <c r="EJ31" s="91"/>
      <c r="EK31" s="103">
        <f t="shared" si="33"/>
        <v>0</v>
      </c>
    </row>
    <row r="32" spans="1:141" ht="13.5" customHeight="1" x14ac:dyDescent="0.2">
      <c r="A32" s="15" t="s">
        <v>62</v>
      </c>
      <c r="B32" s="58"/>
      <c r="C32" s="58"/>
      <c r="D32" s="58"/>
      <c r="E32" s="101">
        <f t="shared" si="35"/>
        <v>0</v>
      </c>
      <c r="F32" s="58"/>
      <c r="G32" s="58"/>
      <c r="H32" s="58"/>
      <c r="I32" s="101">
        <f t="shared" si="37"/>
        <v>0</v>
      </c>
      <c r="J32" s="58"/>
      <c r="K32" s="58"/>
      <c r="L32" s="58"/>
      <c r="M32" s="101">
        <f t="shared" si="34"/>
        <v>0</v>
      </c>
      <c r="N32" s="58"/>
      <c r="O32" s="58"/>
      <c r="P32" s="58"/>
      <c r="Q32" s="101">
        <f t="shared" si="36"/>
        <v>0</v>
      </c>
      <c r="R32" s="58"/>
      <c r="S32" s="58"/>
      <c r="T32" s="58"/>
      <c r="U32" s="101">
        <f t="shared" si="3"/>
        <v>0</v>
      </c>
      <c r="V32" s="58"/>
      <c r="W32" s="58"/>
      <c r="X32" s="58"/>
      <c r="Y32" s="101">
        <f t="shared" si="4"/>
        <v>0</v>
      </c>
      <c r="Z32" s="58"/>
      <c r="AA32" s="58"/>
      <c r="AB32" s="58"/>
      <c r="AC32" s="101">
        <f t="shared" si="5"/>
        <v>0</v>
      </c>
      <c r="AD32" s="58"/>
      <c r="AE32" s="58"/>
      <c r="AF32" s="58"/>
      <c r="AG32" s="101">
        <f t="shared" si="6"/>
        <v>0</v>
      </c>
      <c r="AH32" s="58"/>
      <c r="AI32" s="58"/>
      <c r="AJ32" s="58"/>
      <c r="AK32" s="101">
        <f t="shared" si="7"/>
        <v>0</v>
      </c>
      <c r="AL32" s="58"/>
      <c r="AM32" s="58"/>
      <c r="AN32" s="58"/>
      <c r="AO32" s="101">
        <f t="shared" si="8"/>
        <v>0</v>
      </c>
      <c r="AP32" s="58"/>
      <c r="AQ32" s="58"/>
      <c r="AR32" s="58"/>
      <c r="AS32" s="101">
        <f t="shared" si="9"/>
        <v>0</v>
      </c>
      <c r="AT32" s="58"/>
      <c r="AU32" s="58"/>
      <c r="AV32" s="58"/>
      <c r="AW32" s="101">
        <f t="shared" si="10"/>
        <v>0</v>
      </c>
      <c r="AX32" s="58"/>
      <c r="AY32" s="58"/>
      <c r="AZ32" s="58"/>
      <c r="BA32" s="101">
        <f t="shared" si="11"/>
        <v>0</v>
      </c>
      <c r="BB32" s="58"/>
      <c r="BC32" s="58"/>
      <c r="BD32" s="58"/>
      <c r="BE32" s="101">
        <f t="shared" si="12"/>
        <v>0</v>
      </c>
      <c r="BF32" s="58"/>
      <c r="BG32" s="58"/>
      <c r="BH32" s="58"/>
      <c r="BI32" s="101">
        <f t="shared" si="13"/>
        <v>0</v>
      </c>
      <c r="BJ32" s="58"/>
      <c r="BK32" s="58"/>
      <c r="BL32" s="58"/>
      <c r="BM32" s="101">
        <f t="shared" si="14"/>
        <v>0</v>
      </c>
      <c r="BN32" s="58"/>
      <c r="BO32" s="58"/>
      <c r="BP32" s="58"/>
      <c r="BQ32" s="101">
        <f t="shared" si="15"/>
        <v>0</v>
      </c>
      <c r="BR32" s="58"/>
      <c r="BS32" s="58"/>
      <c r="BT32" s="58"/>
      <c r="BU32" s="101">
        <f t="shared" si="16"/>
        <v>0</v>
      </c>
      <c r="BV32" s="58"/>
      <c r="BW32" s="58"/>
      <c r="BX32" s="58"/>
      <c r="BY32" s="101">
        <f t="shared" si="17"/>
        <v>0</v>
      </c>
      <c r="BZ32" s="58"/>
      <c r="CA32" s="58"/>
      <c r="CB32" s="58"/>
      <c r="CC32" s="101">
        <f t="shared" si="18"/>
        <v>0</v>
      </c>
      <c r="CD32" s="58"/>
      <c r="CE32" s="58"/>
      <c r="CF32" s="58"/>
      <c r="CG32" s="101">
        <f t="shared" si="19"/>
        <v>0</v>
      </c>
      <c r="CH32" s="58"/>
      <c r="CI32" s="58"/>
      <c r="CJ32" s="58"/>
      <c r="CK32" s="101">
        <f t="shared" si="20"/>
        <v>0</v>
      </c>
      <c r="CL32" s="58"/>
      <c r="CM32" s="58"/>
      <c r="CN32" s="58"/>
      <c r="CO32" s="101">
        <f t="shared" si="21"/>
        <v>0</v>
      </c>
      <c r="CP32" s="58"/>
      <c r="CQ32" s="61"/>
      <c r="CR32" s="58"/>
      <c r="CS32" s="101">
        <f t="shared" si="22"/>
        <v>0</v>
      </c>
      <c r="CT32" s="58"/>
      <c r="CU32" s="58"/>
      <c r="CV32" s="58"/>
      <c r="CW32" s="101">
        <f t="shared" si="23"/>
        <v>0</v>
      </c>
      <c r="CX32" s="58"/>
      <c r="CY32" s="58"/>
      <c r="CZ32" s="58"/>
      <c r="DA32" s="101">
        <f t="shared" si="24"/>
        <v>0</v>
      </c>
      <c r="DB32" s="58"/>
      <c r="DC32" s="58"/>
      <c r="DD32" s="58"/>
      <c r="DE32" s="101">
        <f t="shared" si="25"/>
        <v>0</v>
      </c>
      <c r="DF32" s="58"/>
      <c r="DG32" s="58"/>
      <c r="DH32" s="58"/>
      <c r="DI32" s="101">
        <f t="shared" si="26"/>
        <v>0</v>
      </c>
      <c r="DJ32" s="58"/>
      <c r="DK32" s="58"/>
      <c r="DL32" s="58"/>
      <c r="DM32" s="101">
        <f t="shared" si="27"/>
        <v>0</v>
      </c>
      <c r="DN32" s="58"/>
      <c r="DO32" s="58"/>
      <c r="DP32" s="58"/>
      <c r="DQ32" s="101">
        <f t="shared" si="28"/>
        <v>0</v>
      </c>
      <c r="DR32" s="58"/>
      <c r="DS32" s="58"/>
      <c r="DT32" s="58"/>
      <c r="DU32" s="101">
        <f t="shared" si="29"/>
        <v>0</v>
      </c>
      <c r="DV32" s="57">
        <v>0</v>
      </c>
      <c r="DW32" s="57">
        <v>0</v>
      </c>
      <c r="DX32" s="57">
        <v>0</v>
      </c>
      <c r="DY32" s="102">
        <f t="shared" si="30"/>
        <v>0</v>
      </c>
      <c r="DZ32" s="57">
        <v>0</v>
      </c>
      <c r="EA32" s="57">
        <v>0</v>
      </c>
      <c r="EB32" s="57">
        <v>0</v>
      </c>
      <c r="EC32" s="59">
        <f t="shared" si="31"/>
        <v>0</v>
      </c>
      <c r="ED32" s="89"/>
      <c r="EE32" s="112"/>
      <c r="EF32" s="89"/>
      <c r="EG32" s="103">
        <f t="shared" si="32"/>
        <v>0</v>
      </c>
      <c r="EH32" s="89"/>
      <c r="EI32" s="89"/>
      <c r="EJ32" s="89"/>
      <c r="EK32" s="103">
        <f t="shared" si="33"/>
        <v>0</v>
      </c>
    </row>
    <row r="33" spans="1:141" ht="13.5" customHeight="1" x14ac:dyDescent="0.2">
      <c r="A33" s="6" t="s">
        <v>5</v>
      </c>
      <c r="B33" s="58">
        <v>775.3</v>
      </c>
      <c r="C33" s="58">
        <v>100</v>
      </c>
      <c r="D33" s="58">
        <v>0</v>
      </c>
      <c r="E33" s="101">
        <f t="shared" si="35"/>
        <v>875.3</v>
      </c>
      <c r="F33" s="58">
        <v>4101.8999999999996</v>
      </c>
      <c r="G33" s="58">
        <v>100</v>
      </c>
      <c r="H33" s="58">
        <v>0</v>
      </c>
      <c r="I33" s="101">
        <f t="shared" si="37"/>
        <v>4201.8999999999996</v>
      </c>
      <c r="J33" s="58">
        <v>3400.3</v>
      </c>
      <c r="K33" s="58">
        <v>100</v>
      </c>
      <c r="L33" s="58">
        <v>0</v>
      </c>
      <c r="M33" s="101">
        <f t="shared" si="34"/>
        <v>3500.3</v>
      </c>
      <c r="N33" s="58">
        <v>2401.5</v>
      </c>
      <c r="O33" s="58">
        <v>100</v>
      </c>
      <c r="P33" s="58">
        <v>0</v>
      </c>
      <c r="Q33" s="101">
        <f t="shared" si="36"/>
        <v>2501.5</v>
      </c>
      <c r="R33" s="58">
        <v>7181.9</v>
      </c>
      <c r="S33" s="58">
        <v>100</v>
      </c>
      <c r="T33" s="58">
        <v>0</v>
      </c>
      <c r="U33" s="101">
        <f t="shared" si="3"/>
        <v>7281.9</v>
      </c>
      <c r="V33" s="58">
        <v>6500.5</v>
      </c>
      <c r="W33" s="58">
        <v>100</v>
      </c>
      <c r="X33" s="58">
        <v>0</v>
      </c>
      <c r="Y33" s="101">
        <f t="shared" si="4"/>
        <v>6600.5</v>
      </c>
      <c r="Z33" s="58">
        <v>7172.1</v>
      </c>
      <c r="AA33" s="58">
        <v>100</v>
      </c>
      <c r="AB33" s="58">
        <v>0</v>
      </c>
      <c r="AC33" s="101">
        <f t="shared" si="5"/>
        <v>7272.1</v>
      </c>
      <c r="AD33" s="58">
        <v>6164</v>
      </c>
      <c r="AE33" s="58">
        <v>100</v>
      </c>
      <c r="AF33" s="58">
        <v>0</v>
      </c>
      <c r="AG33" s="101">
        <f t="shared" si="6"/>
        <v>6264</v>
      </c>
      <c r="AH33" s="58">
        <v>3840</v>
      </c>
      <c r="AI33" s="58">
        <v>100</v>
      </c>
      <c r="AJ33" s="58">
        <v>0</v>
      </c>
      <c r="AK33" s="101">
        <f t="shared" si="7"/>
        <v>3940</v>
      </c>
      <c r="AL33" s="58">
        <v>5374.4</v>
      </c>
      <c r="AM33" s="58">
        <v>100</v>
      </c>
      <c r="AN33" s="58">
        <v>0</v>
      </c>
      <c r="AO33" s="101">
        <f t="shared" si="8"/>
        <v>5474.4</v>
      </c>
      <c r="AP33" s="58">
        <v>0</v>
      </c>
      <c r="AQ33" s="58">
        <v>100</v>
      </c>
      <c r="AR33" s="58">
        <v>0</v>
      </c>
      <c r="AS33" s="101">
        <f t="shared" si="9"/>
        <v>100</v>
      </c>
      <c r="AT33" s="58">
        <v>612.4</v>
      </c>
      <c r="AU33" s="58">
        <v>100</v>
      </c>
      <c r="AV33" s="58">
        <v>0</v>
      </c>
      <c r="AW33" s="101">
        <f t="shared" si="10"/>
        <v>712.4</v>
      </c>
      <c r="AX33" s="58">
        <v>0</v>
      </c>
      <c r="AY33" s="58">
        <v>100</v>
      </c>
      <c r="AZ33" s="58">
        <v>0</v>
      </c>
      <c r="BA33" s="101">
        <f t="shared" si="11"/>
        <v>100</v>
      </c>
      <c r="BB33" s="58">
        <v>604.29999999999995</v>
      </c>
      <c r="BC33" s="58">
        <v>100</v>
      </c>
      <c r="BD33" s="58">
        <v>0</v>
      </c>
      <c r="BE33" s="101">
        <f t="shared" si="12"/>
        <v>704.3</v>
      </c>
      <c r="BF33" s="58">
        <v>501.4</v>
      </c>
      <c r="BG33" s="58">
        <v>100</v>
      </c>
      <c r="BH33" s="58">
        <v>0</v>
      </c>
      <c r="BI33" s="101">
        <f t="shared" si="13"/>
        <v>601.4</v>
      </c>
      <c r="BJ33" s="58">
        <v>0</v>
      </c>
      <c r="BK33" s="58">
        <v>100</v>
      </c>
      <c r="BL33" s="58">
        <v>0</v>
      </c>
      <c r="BM33" s="101">
        <f t="shared" si="14"/>
        <v>100</v>
      </c>
      <c r="BN33" s="58">
        <v>0</v>
      </c>
      <c r="BO33" s="58">
        <v>100</v>
      </c>
      <c r="BP33" s="58">
        <v>0</v>
      </c>
      <c r="BQ33" s="101">
        <f t="shared" si="15"/>
        <v>100</v>
      </c>
      <c r="BR33" s="58">
        <v>0</v>
      </c>
      <c r="BS33" s="58">
        <v>100</v>
      </c>
      <c r="BT33" s="58">
        <v>0</v>
      </c>
      <c r="BU33" s="101">
        <f t="shared" si="16"/>
        <v>100</v>
      </c>
      <c r="BV33" s="58">
        <v>0</v>
      </c>
      <c r="BW33" s="58">
        <v>100</v>
      </c>
      <c r="BX33" s="58">
        <v>0</v>
      </c>
      <c r="BY33" s="101">
        <f t="shared" si="17"/>
        <v>100</v>
      </c>
      <c r="BZ33" s="58">
        <v>0</v>
      </c>
      <c r="CA33" s="58">
        <v>100</v>
      </c>
      <c r="CB33" s="58">
        <v>0</v>
      </c>
      <c r="CC33" s="101">
        <f t="shared" si="18"/>
        <v>100</v>
      </c>
      <c r="CD33" s="58">
        <v>0</v>
      </c>
      <c r="CE33" s="58">
        <v>100</v>
      </c>
      <c r="CF33" s="58">
        <v>0</v>
      </c>
      <c r="CG33" s="101">
        <f t="shared" si="19"/>
        <v>100</v>
      </c>
      <c r="CH33" s="58">
        <v>0</v>
      </c>
      <c r="CI33" s="58">
        <v>100</v>
      </c>
      <c r="CJ33" s="58">
        <v>0</v>
      </c>
      <c r="CK33" s="101">
        <f t="shared" si="20"/>
        <v>100</v>
      </c>
      <c r="CL33" s="58">
        <v>0</v>
      </c>
      <c r="CM33" s="58">
        <v>100</v>
      </c>
      <c r="CN33" s="58">
        <v>0</v>
      </c>
      <c r="CO33" s="101">
        <f t="shared" si="21"/>
        <v>100</v>
      </c>
      <c r="CP33" s="58">
        <v>0</v>
      </c>
      <c r="CQ33" s="61">
        <v>100</v>
      </c>
      <c r="CR33" s="58">
        <v>0</v>
      </c>
      <c r="CS33" s="101">
        <f t="shared" si="22"/>
        <v>100</v>
      </c>
      <c r="CT33" s="58">
        <v>0</v>
      </c>
      <c r="CU33" s="58">
        <v>100</v>
      </c>
      <c r="CV33" s="58">
        <v>0</v>
      </c>
      <c r="CW33" s="101">
        <f t="shared" si="23"/>
        <v>100</v>
      </c>
      <c r="CX33" s="58">
        <v>0</v>
      </c>
      <c r="CY33" s="58">
        <v>100</v>
      </c>
      <c r="CZ33" s="58">
        <v>0</v>
      </c>
      <c r="DA33" s="101">
        <f t="shared" si="24"/>
        <v>100</v>
      </c>
      <c r="DB33" s="58">
        <v>0</v>
      </c>
      <c r="DC33" s="58">
        <v>100</v>
      </c>
      <c r="DD33" s="58">
        <v>0</v>
      </c>
      <c r="DE33" s="101">
        <f t="shared" si="25"/>
        <v>100</v>
      </c>
      <c r="DF33" s="58">
        <v>106.7</v>
      </c>
      <c r="DG33" s="58">
        <v>2798</v>
      </c>
      <c r="DH33" s="58">
        <v>0</v>
      </c>
      <c r="DI33" s="101">
        <f t="shared" si="26"/>
        <v>2904.7</v>
      </c>
      <c r="DJ33" s="58">
        <v>2809.9</v>
      </c>
      <c r="DK33" s="58">
        <v>624</v>
      </c>
      <c r="DL33" s="58">
        <v>0</v>
      </c>
      <c r="DM33" s="101">
        <f t="shared" si="27"/>
        <v>3433.9</v>
      </c>
      <c r="DN33" s="58">
        <v>2265.9</v>
      </c>
      <c r="DO33" s="58">
        <v>78</v>
      </c>
      <c r="DP33" s="58">
        <v>0</v>
      </c>
      <c r="DQ33" s="101">
        <f t="shared" si="28"/>
        <v>2343.9</v>
      </c>
      <c r="DR33" s="58">
        <v>0</v>
      </c>
      <c r="DS33" s="58">
        <v>303</v>
      </c>
      <c r="DT33" s="58">
        <v>0</v>
      </c>
      <c r="DU33" s="101">
        <f t="shared" si="29"/>
        <v>303</v>
      </c>
      <c r="DV33" s="57">
        <v>0</v>
      </c>
      <c r="DW33" s="57">
        <v>165</v>
      </c>
      <c r="DX33" s="57">
        <v>0</v>
      </c>
      <c r="DY33" s="102">
        <f t="shared" si="30"/>
        <v>165</v>
      </c>
      <c r="DZ33" s="57">
        <v>3</v>
      </c>
      <c r="EA33" s="57">
        <v>540</v>
      </c>
      <c r="EB33" s="57">
        <v>0</v>
      </c>
      <c r="EC33" s="59">
        <f t="shared" si="31"/>
        <v>543</v>
      </c>
      <c r="ED33" s="92">
        <v>893.5</v>
      </c>
      <c r="EE33" s="112">
        <v>703</v>
      </c>
      <c r="EF33" s="89">
        <v>0</v>
      </c>
      <c r="EG33" s="103">
        <f t="shared" si="32"/>
        <v>1596.5</v>
      </c>
      <c r="EH33" s="92">
        <v>1439.1</v>
      </c>
      <c r="EI33" s="92">
        <v>158</v>
      </c>
      <c r="EJ33" s="89">
        <v>0</v>
      </c>
      <c r="EK33" s="103">
        <f t="shared" si="33"/>
        <v>1597.1</v>
      </c>
    </row>
    <row r="34" spans="1:141" ht="13.5" customHeight="1" x14ac:dyDescent="0.2">
      <c r="A34" s="17" t="s">
        <v>49</v>
      </c>
      <c r="B34" s="58">
        <v>0</v>
      </c>
      <c r="C34" s="58">
        <v>400</v>
      </c>
      <c r="D34" s="58">
        <v>0</v>
      </c>
      <c r="E34" s="101">
        <f t="shared" si="35"/>
        <v>400</v>
      </c>
      <c r="F34" s="58">
        <v>0</v>
      </c>
      <c r="G34" s="58">
        <v>400</v>
      </c>
      <c r="H34" s="58">
        <v>0</v>
      </c>
      <c r="I34" s="101">
        <f t="shared" si="37"/>
        <v>400</v>
      </c>
      <c r="J34" s="58">
        <v>0</v>
      </c>
      <c r="K34" s="58">
        <v>400</v>
      </c>
      <c r="L34" s="58">
        <v>0</v>
      </c>
      <c r="M34" s="101">
        <f t="shared" si="34"/>
        <v>400</v>
      </c>
      <c r="N34" s="58">
        <v>0</v>
      </c>
      <c r="O34" s="58">
        <v>400</v>
      </c>
      <c r="P34" s="58">
        <v>0</v>
      </c>
      <c r="Q34" s="101">
        <f t="shared" si="36"/>
        <v>400</v>
      </c>
      <c r="R34" s="58">
        <v>0</v>
      </c>
      <c r="S34" s="58">
        <v>400</v>
      </c>
      <c r="T34" s="58">
        <v>0</v>
      </c>
      <c r="U34" s="101">
        <f t="shared" si="3"/>
        <v>400</v>
      </c>
      <c r="V34" s="58">
        <v>0</v>
      </c>
      <c r="W34" s="58">
        <v>400</v>
      </c>
      <c r="X34" s="58">
        <v>0</v>
      </c>
      <c r="Y34" s="101">
        <f t="shared" si="4"/>
        <v>400</v>
      </c>
      <c r="Z34" s="58">
        <v>0</v>
      </c>
      <c r="AA34" s="58">
        <v>400</v>
      </c>
      <c r="AB34" s="58">
        <v>0</v>
      </c>
      <c r="AC34" s="101">
        <f t="shared" si="5"/>
        <v>400</v>
      </c>
      <c r="AD34" s="58">
        <v>0</v>
      </c>
      <c r="AE34" s="58">
        <v>400</v>
      </c>
      <c r="AF34" s="58">
        <v>0</v>
      </c>
      <c r="AG34" s="101">
        <f t="shared" si="6"/>
        <v>400</v>
      </c>
      <c r="AH34" s="58">
        <v>0</v>
      </c>
      <c r="AI34" s="58">
        <v>400</v>
      </c>
      <c r="AJ34" s="58">
        <v>0</v>
      </c>
      <c r="AK34" s="101">
        <f t="shared" si="7"/>
        <v>400</v>
      </c>
      <c r="AL34" s="58">
        <v>0</v>
      </c>
      <c r="AM34" s="58">
        <v>400</v>
      </c>
      <c r="AN34" s="58">
        <v>0</v>
      </c>
      <c r="AO34" s="101">
        <f t="shared" si="8"/>
        <v>400</v>
      </c>
      <c r="AP34" s="58">
        <v>0</v>
      </c>
      <c r="AQ34" s="58">
        <v>400</v>
      </c>
      <c r="AR34" s="58">
        <v>0</v>
      </c>
      <c r="AS34" s="101">
        <f t="shared" si="9"/>
        <v>400</v>
      </c>
      <c r="AT34" s="58">
        <v>0</v>
      </c>
      <c r="AU34" s="58">
        <v>400</v>
      </c>
      <c r="AV34" s="58">
        <v>0</v>
      </c>
      <c r="AW34" s="101">
        <f t="shared" si="10"/>
        <v>400</v>
      </c>
      <c r="AX34" s="58">
        <v>0</v>
      </c>
      <c r="AY34" s="58">
        <v>400</v>
      </c>
      <c r="AZ34" s="58">
        <v>0</v>
      </c>
      <c r="BA34" s="101">
        <f t="shared" si="11"/>
        <v>400</v>
      </c>
      <c r="BB34" s="58">
        <v>0</v>
      </c>
      <c r="BC34" s="58">
        <v>400</v>
      </c>
      <c r="BD34" s="58">
        <v>0</v>
      </c>
      <c r="BE34" s="101">
        <f t="shared" si="12"/>
        <v>400</v>
      </c>
      <c r="BF34" s="58">
        <v>0</v>
      </c>
      <c r="BG34" s="58">
        <v>400</v>
      </c>
      <c r="BH34" s="58">
        <v>0</v>
      </c>
      <c r="BI34" s="101">
        <f t="shared" si="13"/>
        <v>400</v>
      </c>
      <c r="BJ34" s="58">
        <v>0</v>
      </c>
      <c r="BK34" s="58">
        <v>400</v>
      </c>
      <c r="BL34" s="58">
        <v>0</v>
      </c>
      <c r="BM34" s="101">
        <f t="shared" si="14"/>
        <v>400</v>
      </c>
      <c r="BN34" s="58">
        <v>0</v>
      </c>
      <c r="BO34" s="58">
        <v>400</v>
      </c>
      <c r="BP34" s="58">
        <v>0</v>
      </c>
      <c r="BQ34" s="101">
        <f t="shared" si="15"/>
        <v>400</v>
      </c>
      <c r="BR34" s="58">
        <v>0</v>
      </c>
      <c r="BS34" s="58">
        <v>400</v>
      </c>
      <c r="BT34" s="58">
        <v>0</v>
      </c>
      <c r="BU34" s="101">
        <f t="shared" si="16"/>
        <v>400</v>
      </c>
      <c r="BV34" s="58">
        <v>0</v>
      </c>
      <c r="BW34" s="58">
        <v>400</v>
      </c>
      <c r="BX34" s="58">
        <v>0</v>
      </c>
      <c r="BY34" s="101">
        <f t="shared" si="17"/>
        <v>400</v>
      </c>
      <c r="BZ34" s="58">
        <v>0</v>
      </c>
      <c r="CA34" s="58">
        <v>400</v>
      </c>
      <c r="CB34" s="58">
        <v>0</v>
      </c>
      <c r="CC34" s="101">
        <f t="shared" si="18"/>
        <v>400</v>
      </c>
      <c r="CD34" s="58">
        <v>0</v>
      </c>
      <c r="CE34" s="58">
        <v>400</v>
      </c>
      <c r="CF34" s="58">
        <v>0</v>
      </c>
      <c r="CG34" s="101">
        <f t="shared" si="19"/>
        <v>400</v>
      </c>
      <c r="CH34" s="58">
        <v>0</v>
      </c>
      <c r="CI34" s="58">
        <v>400</v>
      </c>
      <c r="CJ34" s="58">
        <v>0</v>
      </c>
      <c r="CK34" s="101">
        <f t="shared" si="20"/>
        <v>400</v>
      </c>
      <c r="CL34" s="58">
        <v>0</v>
      </c>
      <c r="CM34" s="58">
        <v>400</v>
      </c>
      <c r="CN34" s="58">
        <v>0</v>
      </c>
      <c r="CO34" s="101">
        <f t="shared" si="21"/>
        <v>400</v>
      </c>
      <c r="CP34" s="58">
        <v>0</v>
      </c>
      <c r="CQ34" s="61">
        <v>400</v>
      </c>
      <c r="CR34" s="58">
        <v>0</v>
      </c>
      <c r="CS34" s="101">
        <f t="shared" si="22"/>
        <v>400</v>
      </c>
      <c r="CT34" s="58">
        <v>0</v>
      </c>
      <c r="CU34" s="58">
        <v>400</v>
      </c>
      <c r="CV34" s="58">
        <v>0</v>
      </c>
      <c r="CW34" s="101">
        <f t="shared" si="23"/>
        <v>400</v>
      </c>
      <c r="CX34" s="58">
        <v>0</v>
      </c>
      <c r="CY34" s="58">
        <v>400</v>
      </c>
      <c r="CZ34" s="58">
        <v>0</v>
      </c>
      <c r="DA34" s="101">
        <f t="shared" si="24"/>
        <v>400</v>
      </c>
      <c r="DB34" s="58">
        <v>0</v>
      </c>
      <c r="DC34" s="58">
        <v>400</v>
      </c>
      <c r="DD34" s="58">
        <v>0</v>
      </c>
      <c r="DE34" s="101">
        <f t="shared" si="25"/>
        <v>400</v>
      </c>
      <c r="DF34" s="58">
        <v>0</v>
      </c>
      <c r="DG34" s="58">
        <v>0</v>
      </c>
      <c r="DH34" s="58">
        <v>0</v>
      </c>
      <c r="DI34" s="101">
        <f t="shared" si="26"/>
        <v>0</v>
      </c>
      <c r="DJ34" s="58">
        <v>0</v>
      </c>
      <c r="DK34" s="58">
        <v>0</v>
      </c>
      <c r="DL34" s="58">
        <v>0</v>
      </c>
      <c r="DM34" s="101">
        <f t="shared" si="27"/>
        <v>0</v>
      </c>
      <c r="DN34" s="58">
        <v>0</v>
      </c>
      <c r="DO34" s="58">
        <v>0</v>
      </c>
      <c r="DP34" s="58">
        <v>0</v>
      </c>
      <c r="DQ34" s="101">
        <f t="shared" si="28"/>
        <v>0</v>
      </c>
      <c r="DR34" s="58">
        <v>0</v>
      </c>
      <c r="DS34" s="58">
        <v>0</v>
      </c>
      <c r="DT34" s="58">
        <v>0</v>
      </c>
      <c r="DU34" s="101">
        <f t="shared" si="29"/>
        <v>0</v>
      </c>
      <c r="DV34" s="57">
        <v>0</v>
      </c>
      <c r="DW34" s="57">
        <v>0</v>
      </c>
      <c r="DX34" s="57">
        <v>0</v>
      </c>
      <c r="DY34" s="102">
        <f t="shared" si="30"/>
        <v>0</v>
      </c>
      <c r="DZ34" s="57">
        <v>0</v>
      </c>
      <c r="EA34" s="57">
        <v>0</v>
      </c>
      <c r="EB34" s="57">
        <v>0</v>
      </c>
      <c r="EC34" s="59">
        <f t="shared" si="31"/>
        <v>0</v>
      </c>
      <c r="ED34" s="92">
        <v>0</v>
      </c>
      <c r="EE34" s="112">
        <v>0</v>
      </c>
      <c r="EF34" s="89">
        <v>0</v>
      </c>
      <c r="EG34" s="103">
        <f t="shared" si="32"/>
        <v>0</v>
      </c>
      <c r="EH34" s="89">
        <v>0</v>
      </c>
      <c r="EI34" s="89">
        <v>0</v>
      </c>
      <c r="EJ34" s="89">
        <v>0</v>
      </c>
      <c r="EK34" s="103">
        <f t="shared" si="33"/>
        <v>0</v>
      </c>
    </row>
    <row r="35" spans="1:141" ht="13.5" customHeight="1" x14ac:dyDescent="0.2">
      <c r="A35" s="17" t="s">
        <v>50</v>
      </c>
      <c r="B35" s="58">
        <v>0</v>
      </c>
      <c r="C35" s="58">
        <v>400</v>
      </c>
      <c r="D35" s="58">
        <v>0</v>
      </c>
      <c r="E35" s="101">
        <f t="shared" si="35"/>
        <v>400</v>
      </c>
      <c r="F35" s="58">
        <v>0</v>
      </c>
      <c r="G35" s="58">
        <v>400</v>
      </c>
      <c r="H35" s="58">
        <v>0</v>
      </c>
      <c r="I35" s="101">
        <f t="shared" si="37"/>
        <v>400</v>
      </c>
      <c r="J35" s="58">
        <v>0</v>
      </c>
      <c r="K35" s="58">
        <v>400</v>
      </c>
      <c r="L35" s="58">
        <v>0</v>
      </c>
      <c r="M35" s="101">
        <f t="shared" si="34"/>
        <v>400</v>
      </c>
      <c r="N35" s="58">
        <v>0</v>
      </c>
      <c r="O35" s="58">
        <v>400</v>
      </c>
      <c r="P35" s="58">
        <v>0</v>
      </c>
      <c r="Q35" s="101">
        <f t="shared" si="36"/>
        <v>400</v>
      </c>
      <c r="R35" s="58">
        <v>0</v>
      </c>
      <c r="S35" s="58">
        <v>400</v>
      </c>
      <c r="T35" s="58">
        <v>0</v>
      </c>
      <c r="U35" s="101">
        <f t="shared" si="3"/>
        <v>400</v>
      </c>
      <c r="V35" s="58">
        <v>0</v>
      </c>
      <c r="W35" s="58">
        <v>400</v>
      </c>
      <c r="X35" s="58">
        <v>0</v>
      </c>
      <c r="Y35" s="101">
        <f t="shared" si="4"/>
        <v>400</v>
      </c>
      <c r="Z35" s="58">
        <v>0</v>
      </c>
      <c r="AA35" s="58">
        <v>400</v>
      </c>
      <c r="AB35" s="58">
        <v>0</v>
      </c>
      <c r="AC35" s="101">
        <f t="shared" si="5"/>
        <v>400</v>
      </c>
      <c r="AD35" s="58">
        <v>0</v>
      </c>
      <c r="AE35" s="58">
        <v>400</v>
      </c>
      <c r="AF35" s="58">
        <v>0</v>
      </c>
      <c r="AG35" s="101">
        <f t="shared" si="6"/>
        <v>400</v>
      </c>
      <c r="AH35" s="58">
        <v>0</v>
      </c>
      <c r="AI35" s="58">
        <v>400</v>
      </c>
      <c r="AJ35" s="58">
        <v>0</v>
      </c>
      <c r="AK35" s="101">
        <f t="shared" si="7"/>
        <v>400</v>
      </c>
      <c r="AL35" s="58">
        <v>0</v>
      </c>
      <c r="AM35" s="58">
        <v>400</v>
      </c>
      <c r="AN35" s="58">
        <v>0</v>
      </c>
      <c r="AO35" s="101">
        <f t="shared" si="8"/>
        <v>400</v>
      </c>
      <c r="AP35" s="58">
        <v>0</v>
      </c>
      <c r="AQ35" s="58">
        <v>400</v>
      </c>
      <c r="AR35" s="58">
        <v>0</v>
      </c>
      <c r="AS35" s="101">
        <f t="shared" si="9"/>
        <v>400</v>
      </c>
      <c r="AT35" s="58">
        <v>0</v>
      </c>
      <c r="AU35" s="58">
        <v>400</v>
      </c>
      <c r="AV35" s="58">
        <v>0</v>
      </c>
      <c r="AW35" s="101">
        <f t="shared" si="10"/>
        <v>400</v>
      </c>
      <c r="AX35" s="58">
        <v>0</v>
      </c>
      <c r="AY35" s="58">
        <v>400</v>
      </c>
      <c r="AZ35" s="58">
        <v>0</v>
      </c>
      <c r="BA35" s="101">
        <f t="shared" si="11"/>
        <v>400</v>
      </c>
      <c r="BB35" s="58">
        <v>0</v>
      </c>
      <c r="BC35" s="58">
        <v>400</v>
      </c>
      <c r="BD35" s="58">
        <v>0</v>
      </c>
      <c r="BE35" s="101">
        <f t="shared" si="12"/>
        <v>400</v>
      </c>
      <c r="BF35" s="58">
        <v>0</v>
      </c>
      <c r="BG35" s="58">
        <v>400</v>
      </c>
      <c r="BH35" s="58">
        <v>0</v>
      </c>
      <c r="BI35" s="101">
        <f t="shared" si="13"/>
        <v>400</v>
      </c>
      <c r="BJ35" s="58">
        <v>0</v>
      </c>
      <c r="BK35" s="58">
        <v>400</v>
      </c>
      <c r="BL35" s="58">
        <v>0</v>
      </c>
      <c r="BM35" s="101">
        <f t="shared" si="14"/>
        <v>400</v>
      </c>
      <c r="BN35" s="58">
        <v>0</v>
      </c>
      <c r="BO35" s="58">
        <v>400</v>
      </c>
      <c r="BP35" s="58">
        <v>0</v>
      </c>
      <c r="BQ35" s="101">
        <f t="shared" si="15"/>
        <v>400</v>
      </c>
      <c r="BR35" s="58">
        <v>0</v>
      </c>
      <c r="BS35" s="58">
        <v>400</v>
      </c>
      <c r="BT35" s="58">
        <v>0</v>
      </c>
      <c r="BU35" s="101">
        <f t="shared" si="16"/>
        <v>400</v>
      </c>
      <c r="BV35" s="58">
        <v>0</v>
      </c>
      <c r="BW35" s="58">
        <v>400</v>
      </c>
      <c r="BX35" s="58">
        <v>0</v>
      </c>
      <c r="BY35" s="101">
        <f t="shared" si="17"/>
        <v>400</v>
      </c>
      <c r="BZ35" s="58">
        <v>0</v>
      </c>
      <c r="CA35" s="58">
        <v>400</v>
      </c>
      <c r="CB35" s="58">
        <v>0</v>
      </c>
      <c r="CC35" s="101">
        <f t="shared" si="18"/>
        <v>400</v>
      </c>
      <c r="CD35" s="58">
        <v>0</v>
      </c>
      <c r="CE35" s="58">
        <v>400</v>
      </c>
      <c r="CF35" s="58">
        <v>0</v>
      </c>
      <c r="CG35" s="101">
        <f t="shared" si="19"/>
        <v>400</v>
      </c>
      <c r="CH35" s="58">
        <v>0</v>
      </c>
      <c r="CI35" s="58">
        <v>400</v>
      </c>
      <c r="CJ35" s="58">
        <v>0</v>
      </c>
      <c r="CK35" s="101">
        <f t="shared" si="20"/>
        <v>400</v>
      </c>
      <c r="CL35" s="58">
        <v>0</v>
      </c>
      <c r="CM35" s="58">
        <v>400</v>
      </c>
      <c r="CN35" s="58">
        <v>0</v>
      </c>
      <c r="CO35" s="101">
        <f t="shared" si="21"/>
        <v>400</v>
      </c>
      <c r="CP35" s="58">
        <v>0</v>
      </c>
      <c r="CQ35" s="61">
        <v>400</v>
      </c>
      <c r="CR35" s="58">
        <v>0</v>
      </c>
      <c r="CS35" s="101">
        <f t="shared" si="22"/>
        <v>400</v>
      </c>
      <c r="CT35" s="58">
        <v>0</v>
      </c>
      <c r="CU35" s="58">
        <v>400</v>
      </c>
      <c r="CV35" s="58">
        <v>0</v>
      </c>
      <c r="CW35" s="101">
        <f t="shared" si="23"/>
        <v>400</v>
      </c>
      <c r="CX35" s="58">
        <v>0</v>
      </c>
      <c r="CY35" s="58">
        <v>400</v>
      </c>
      <c r="CZ35" s="58">
        <v>0</v>
      </c>
      <c r="DA35" s="101">
        <f t="shared" si="24"/>
        <v>400</v>
      </c>
      <c r="DB35" s="58">
        <v>0</v>
      </c>
      <c r="DC35" s="58">
        <v>400</v>
      </c>
      <c r="DD35" s="58">
        <v>0</v>
      </c>
      <c r="DE35" s="101">
        <f t="shared" si="25"/>
        <v>400</v>
      </c>
      <c r="DF35" s="58">
        <v>0</v>
      </c>
      <c r="DG35" s="58">
        <v>0</v>
      </c>
      <c r="DH35" s="58">
        <v>0</v>
      </c>
      <c r="DI35" s="101">
        <f t="shared" si="26"/>
        <v>0</v>
      </c>
      <c r="DJ35" s="58">
        <v>0</v>
      </c>
      <c r="DK35" s="58">
        <v>0</v>
      </c>
      <c r="DL35" s="58">
        <v>0</v>
      </c>
      <c r="DM35" s="101">
        <f t="shared" si="27"/>
        <v>0</v>
      </c>
      <c r="DN35" s="58">
        <v>0</v>
      </c>
      <c r="DO35" s="58">
        <v>0</v>
      </c>
      <c r="DP35" s="58">
        <v>0</v>
      </c>
      <c r="DQ35" s="101">
        <f t="shared" si="28"/>
        <v>0</v>
      </c>
      <c r="DR35" s="58">
        <v>0</v>
      </c>
      <c r="DS35" s="58">
        <v>0</v>
      </c>
      <c r="DT35" s="58">
        <v>0</v>
      </c>
      <c r="DU35" s="101">
        <f t="shared" si="29"/>
        <v>0</v>
      </c>
      <c r="DV35" s="57">
        <v>0</v>
      </c>
      <c r="DW35" s="57">
        <v>0</v>
      </c>
      <c r="DX35" s="57">
        <v>0</v>
      </c>
      <c r="DY35" s="102">
        <f t="shared" si="30"/>
        <v>0</v>
      </c>
      <c r="DZ35" s="57">
        <v>0</v>
      </c>
      <c r="EA35" s="57">
        <v>0</v>
      </c>
      <c r="EB35" s="57">
        <v>0</v>
      </c>
      <c r="EC35" s="59">
        <f t="shared" si="31"/>
        <v>0</v>
      </c>
      <c r="ED35" s="89">
        <v>0</v>
      </c>
      <c r="EE35" s="112">
        <v>0</v>
      </c>
      <c r="EF35" s="89">
        <v>0</v>
      </c>
      <c r="EG35" s="103">
        <f t="shared" si="32"/>
        <v>0</v>
      </c>
      <c r="EH35" s="89">
        <v>0</v>
      </c>
      <c r="EI35" s="89">
        <v>0</v>
      </c>
      <c r="EJ35" s="89">
        <v>0</v>
      </c>
      <c r="EK35" s="103">
        <f t="shared" si="33"/>
        <v>0</v>
      </c>
    </row>
    <row r="36" spans="1:141" ht="13.5" customHeight="1" x14ac:dyDescent="0.2">
      <c r="A36" s="29"/>
      <c r="B36" s="62"/>
      <c r="C36" s="62"/>
      <c r="D36" s="62"/>
      <c r="E36" s="101">
        <f t="shared" si="35"/>
        <v>0</v>
      </c>
      <c r="F36" s="62"/>
      <c r="G36" s="62"/>
      <c r="H36" s="62"/>
      <c r="I36" s="101">
        <f t="shared" si="37"/>
        <v>0</v>
      </c>
      <c r="J36" s="62"/>
      <c r="K36" s="62"/>
      <c r="L36" s="62"/>
      <c r="M36" s="101">
        <f t="shared" si="34"/>
        <v>0</v>
      </c>
      <c r="N36" s="62"/>
      <c r="O36" s="62"/>
      <c r="P36" s="62"/>
      <c r="Q36" s="101">
        <f t="shared" si="36"/>
        <v>0</v>
      </c>
      <c r="R36" s="62"/>
      <c r="S36" s="62"/>
      <c r="T36" s="62"/>
      <c r="U36" s="101">
        <f t="shared" si="3"/>
        <v>0</v>
      </c>
      <c r="V36" s="62"/>
      <c r="W36" s="62"/>
      <c r="X36" s="62"/>
      <c r="Y36" s="101">
        <f t="shared" si="4"/>
        <v>0</v>
      </c>
      <c r="Z36" s="62"/>
      <c r="AA36" s="62"/>
      <c r="AB36" s="62"/>
      <c r="AC36" s="101">
        <f t="shared" si="5"/>
        <v>0</v>
      </c>
      <c r="AD36" s="62"/>
      <c r="AE36" s="62"/>
      <c r="AF36" s="62"/>
      <c r="AG36" s="101">
        <f t="shared" si="6"/>
        <v>0</v>
      </c>
      <c r="AH36" s="62"/>
      <c r="AI36" s="62"/>
      <c r="AJ36" s="62"/>
      <c r="AK36" s="101">
        <f t="shared" si="7"/>
        <v>0</v>
      </c>
      <c r="AL36" s="62"/>
      <c r="AM36" s="62"/>
      <c r="AN36" s="62"/>
      <c r="AO36" s="101">
        <f t="shared" si="8"/>
        <v>0</v>
      </c>
      <c r="AP36" s="62"/>
      <c r="AQ36" s="62"/>
      <c r="AR36" s="62"/>
      <c r="AS36" s="101">
        <f t="shared" si="9"/>
        <v>0</v>
      </c>
      <c r="AT36" s="62"/>
      <c r="AU36" s="62"/>
      <c r="AV36" s="62"/>
      <c r="AW36" s="101">
        <f t="shared" si="10"/>
        <v>0</v>
      </c>
      <c r="AX36" s="62"/>
      <c r="AY36" s="62"/>
      <c r="AZ36" s="62"/>
      <c r="BA36" s="101">
        <f t="shared" si="11"/>
        <v>0</v>
      </c>
      <c r="BB36" s="62"/>
      <c r="BC36" s="62"/>
      <c r="BD36" s="62"/>
      <c r="BE36" s="101">
        <f t="shared" si="12"/>
        <v>0</v>
      </c>
      <c r="BF36" s="62"/>
      <c r="BG36" s="62"/>
      <c r="BH36" s="62"/>
      <c r="BI36" s="101">
        <f t="shared" si="13"/>
        <v>0</v>
      </c>
      <c r="BJ36" s="62"/>
      <c r="BK36" s="62"/>
      <c r="BL36" s="62"/>
      <c r="BM36" s="101">
        <f t="shared" si="14"/>
        <v>0</v>
      </c>
      <c r="BN36" s="62"/>
      <c r="BO36" s="62"/>
      <c r="BP36" s="62"/>
      <c r="BQ36" s="101">
        <f t="shared" si="15"/>
        <v>0</v>
      </c>
      <c r="BR36" s="62"/>
      <c r="BS36" s="62"/>
      <c r="BT36" s="62"/>
      <c r="BU36" s="101">
        <f t="shared" si="16"/>
        <v>0</v>
      </c>
      <c r="BV36" s="62"/>
      <c r="BW36" s="62"/>
      <c r="BX36" s="62"/>
      <c r="BY36" s="101">
        <f t="shared" si="17"/>
        <v>0</v>
      </c>
      <c r="BZ36" s="62"/>
      <c r="CA36" s="62"/>
      <c r="CB36" s="62"/>
      <c r="CC36" s="101">
        <f t="shared" si="18"/>
        <v>0</v>
      </c>
      <c r="CD36" s="62"/>
      <c r="CE36" s="62"/>
      <c r="CF36" s="62"/>
      <c r="CG36" s="101">
        <f t="shared" si="19"/>
        <v>0</v>
      </c>
      <c r="CH36" s="62"/>
      <c r="CI36" s="62"/>
      <c r="CJ36" s="62"/>
      <c r="CK36" s="101">
        <f t="shared" si="20"/>
        <v>0</v>
      </c>
      <c r="CL36" s="62"/>
      <c r="CM36" s="62"/>
      <c r="CN36" s="62"/>
      <c r="CO36" s="101">
        <f t="shared" si="21"/>
        <v>0</v>
      </c>
      <c r="CP36" s="62"/>
      <c r="CQ36" s="61"/>
      <c r="CR36" s="62"/>
      <c r="CS36" s="101">
        <f t="shared" si="22"/>
        <v>0</v>
      </c>
      <c r="CT36" s="62"/>
      <c r="CU36" s="62"/>
      <c r="CV36" s="62"/>
      <c r="CW36" s="101">
        <f t="shared" si="23"/>
        <v>0</v>
      </c>
      <c r="CX36" s="62"/>
      <c r="CY36" s="62"/>
      <c r="CZ36" s="62"/>
      <c r="DA36" s="101">
        <f t="shared" si="24"/>
        <v>0</v>
      </c>
      <c r="DB36" s="62"/>
      <c r="DC36" s="62"/>
      <c r="DD36" s="62"/>
      <c r="DE36" s="101">
        <f t="shared" si="25"/>
        <v>0</v>
      </c>
      <c r="DF36" s="62"/>
      <c r="DG36" s="62"/>
      <c r="DH36" s="62"/>
      <c r="DI36" s="101">
        <f t="shared" si="26"/>
        <v>0</v>
      </c>
      <c r="DJ36" s="62"/>
      <c r="DK36" s="62"/>
      <c r="DL36" s="62"/>
      <c r="DM36" s="101">
        <f t="shared" si="27"/>
        <v>0</v>
      </c>
      <c r="DN36" s="62"/>
      <c r="DO36" s="62"/>
      <c r="DP36" s="62"/>
      <c r="DQ36" s="101">
        <f t="shared" si="28"/>
        <v>0</v>
      </c>
      <c r="DR36" s="62"/>
      <c r="DS36" s="62"/>
      <c r="DT36" s="62"/>
      <c r="DU36" s="101">
        <f t="shared" si="29"/>
        <v>0</v>
      </c>
      <c r="DV36" s="62"/>
      <c r="DW36" s="62"/>
      <c r="DX36" s="62"/>
      <c r="DY36" s="102">
        <f t="shared" si="30"/>
        <v>0</v>
      </c>
      <c r="DZ36" s="62"/>
      <c r="EA36" s="62"/>
      <c r="EB36" s="62"/>
      <c r="EC36" s="59">
        <f t="shared" si="31"/>
        <v>0</v>
      </c>
      <c r="ED36" s="91"/>
      <c r="EE36" s="122"/>
      <c r="EF36" s="91"/>
      <c r="EG36" s="103">
        <f t="shared" si="32"/>
        <v>0</v>
      </c>
      <c r="EH36" s="91"/>
      <c r="EI36" s="91"/>
      <c r="EJ36" s="91"/>
      <c r="EK36" s="103">
        <f t="shared" si="33"/>
        <v>0</v>
      </c>
    </row>
    <row r="37" spans="1:141" ht="13.5" customHeight="1" x14ac:dyDescent="0.2">
      <c r="A37" s="15" t="s">
        <v>63</v>
      </c>
      <c r="B37" s="58"/>
      <c r="C37" s="58"/>
      <c r="D37" s="58"/>
      <c r="E37" s="101">
        <f t="shared" si="35"/>
        <v>0</v>
      </c>
      <c r="F37" s="58"/>
      <c r="G37" s="58"/>
      <c r="H37" s="58"/>
      <c r="I37" s="101">
        <f t="shared" si="37"/>
        <v>0</v>
      </c>
      <c r="J37" s="58"/>
      <c r="K37" s="58"/>
      <c r="L37" s="58"/>
      <c r="M37" s="101">
        <f t="shared" si="34"/>
        <v>0</v>
      </c>
      <c r="N37" s="58"/>
      <c r="O37" s="58"/>
      <c r="P37" s="58"/>
      <c r="Q37" s="101">
        <f t="shared" si="36"/>
        <v>0</v>
      </c>
      <c r="R37" s="58"/>
      <c r="S37" s="58"/>
      <c r="T37" s="58"/>
      <c r="U37" s="101">
        <f t="shared" si="3"/>
        <v>0</v>
      </c>
      <c r="V37" s="58"/>
      <c r="W37" s="58"/>
      <c r="X37" s="58"/>
      <c r="Y37" s="101">
        <f t="shared" si="4"/>
        <v>0</v>
      </c>
      <c r="Z37" s="58"/>
      <c r="AA37" s="58"/>
      <c r="AB37" s="58"/>
      <c r="AC37" s="101">
        <f t="shared" si="5"/>
        <v>0</v>
      </c>
      <c r="AD37" s="58"/>
      <c r="AE37" s="58"/>
      <c r="AF37" s="58"/>
      <c r="AG37" s="101">
        <f t="shared" si="6"/>
        <v>0</v>
      </c>
      <c r="AH37" s="58"/>
      <c r="AI37" s="58"/>
      <c r="AJ37" s="58"/>
      <c r="AK37" s="101">
        <f t="shared" si="7"/>
        <v>0</v>
      </c>
      <c r="AL37" s="58"/>
      <c r="AM37" s="58"/>
      <c r="AN37" s="58"/>
      <c r="AO37" s="101">
        <f t="shared" si="8"/>
        <v>0</v>
      </c>
      <c r="AP37" s="58"/>
      <c r="AQ37" s="58"/>
      <c r="AR37" s="58"/>
      <c r="AS37" s="101">
        <f t="shared" si="9"/>
        <v>0</v>
      </c>
      <c r="AT37" s="58"/>
      <c r="AU37" s="58"/>
      <c r="AV37" s="58"/>
      <c r="AW37" s="101">
        <f t="shared" si="10"/>
        <v>0</v>
      </c>
      <c r="AX37" s="58"/>
      <c r="AY37" s="58"/>
      <c r="AZ37" s="58"/>
      <c r="BA37" s="101">
        <f t="shared" si="11"/>
        <v>0</v>
      </c>
      <c r="BB37" s="58"/>
      <c r="BC37" s="58"/>
      <c r="BD37" s="58"/>
      <c r="BE37" s="101">
        <f t="shared" si="12"/>
        <v>0</v>
      </c>
      <c r="BF37" s="58"/>
      <c r="BG37" s="58"/>
      <c r="BH37" s="58"/>
      <c r="BI37" s="101">
        <f t="shared" si="13"/>
        <v>0</v>
      </c>
      <c r="BJ37" s="58"/>
      <c r="BK37" s="58"/>
      <c r="BL37" s="58"/>
      <c r="BM37" s="101">
        <f t="shared" si="14"/>
        <v>0</v>
      </c>
      <c r="BN37" s="58"/>
      <c r="BO37" s="58"/>
      <c r="BP37" s="58"/>
      <c r="BQ37" s="101">
        <f t="shared" si="15"/>
        <v>0</v>
      </c>
      <c r="BR37" s="58"/>
      <c r="BS37" s="58"/>
      <c r="BT37" s="58"/>
      <c r="BU37" s="101">
        <f t="shared" si="16"/>
        <v>0</v>
      </c>
      <c r="BV37" s="58"/>
      <c r="BW37" s="58"/>
      <c r="BX37" s="58"/>
      <c r="BY37" s="101">
        <f t="shared" si="17"/>
        <v>0</v>
      </c>
      <c r="BZ37" s="58"/>
      <c r="CA37" s="58"/>
      <c r="CB37" s="58"/>
      <c r="CC37" s="101">
        <f t="shared" si="18"/>
        <v>0</v>
      </c>
      <c r="CD37" s="58"/>
      <c r="CE37" s="58"/>
      <c r="CF37" s="58"/>
      <c r="CG37" s="101">
        <f t="shared" si="19"/>
        <v>0</v>
      </c>
      <c r="CH37" s="58"/>
      <c r="CI37" s="58"/>
      <c r="CJ37" s="58"/>
      <c r="CK37" s="101">
        <f t="shared" si="20"/>
        <v>0</v>
      </c>
      <c r="CL37" s="58"/>
      <c r="CM37" s="58"/>
      <c r="CN37" s="58"/>
      <c r="CO37" s="101">
        <f t="shared" si="21"/>
        <v>0</v>
      </c>
      <c r="CP37" s="58"/>
      <c r="CQ37" s="61"/>
      <c r="CR37" s="58"/>
      <c r="CS37" s="101">
        <f t="shared" si="22"/>
        <v>0</v>
      </c>
      <c r="CT37" s="58"/>
      <c r="CU37" s="58"/>
      <c r="CV37" s="58"/>
      <c r="CW37" s="101">
        <f t="shared" si="23"/>
        <v>0</v>
      </c>
      <c r="CX37" s="58"/>
      <c r="CY37" s="58"/>
      <c r="CZ37" s="58"/>
      <c r="DA37" s="101">
        <f t="shared" si="24"/>
        <v>0</v>
      </c>
      <c r="DB37" s="58"/>
      <c r="DC37" s="58"/>
      <c r="DD37" s="58"/>
      <c r="DE37" s="101">
        <f t="shared" si="25"/>
        <v>0</v>
      </c>
      <c r="DF37" s="58"/>
      <c r="DG37" s="58"/>
      <c r="DH37" s="58"/>
      <c r="DI37" s="101">
        <f t="shared" si="26"/>
        <v>0</v>
      </c>
      <c r="DJ37" s="58"/>
      <c r="DK37" s="58"/>
      <c r="DL37" s="58"/>
      <c r="DM37" s="101">
        <f t="shared" si="27"/>
        <v>0</v>
      </c>
      <c r="DN37" s="58"/>
      <c r="DO37" s="58"/>
      <c r="DP37" s="58"/>
      <c r="DQ37" s="101">
        <f t="shared" si="28"/>
        <v>0</v>
      </c>
      <c r="DR37" s="58"/>
      <c r="DS37" s="58"/>
      <c r="DT37" s="58"/>
      <c r="DU37" s="101">
        <f t="shared" si="29"/>
        <v>0</v>
      </c>
      <c r="DV37" s="57">
        <v>0</v>
      </c>
      <c r="DW37" s="57">
        <v>0</v>
      </c>
      <c r="DX37" s="57">
        <v>0</v>
      </c>
      <c r="DY37" s="102">
        <f t="shared" si="30"/>
        <v>0</v>
      </c>
      <c r="DZ37" s="57">
        <v>0</v>
      </c>
      <c r="EA37" s="57">
        <v>0</v>
      </c>
      <c r="EB37" s="57">
        <v>0</v>
      </c>
      <c r="EC37" s="59">
        <f t="shared" si="31"/>
        <v>0</v>
      </c>
      <c r="ED37" s="89"/>
      <c r="EE37" s="112"/>
      <c r="EF37" s="92"/>
      <c r="EG37" s="103">
        <f t="shared" si="32"/>
        <v>0</v>
      </c>
      <c r="EH37" s="92"/>
      <c r="EI37" s="92"/>
      <c r="EJ37" s="92"/>
      <c r="EK37" s="103">
        <f t="shared" si="33"/>
        <v>0</v>
      </c>
    </row>
    <row r="38" spans="1:141" ht="13.5" customHeight="1" x14ac:dyDescent="0.2">
      <c r="A38" s="17" t="s">
        <v>6</v>
      </c>
      <c r="B38" s="58">
        <v>1.3</v>
      </c>
      <c r="C38" s="58">
        <v>0</v>
      </c>
      <c r="D38" s="58">
        <v>0</v>
      </c>
      <c r="E38" s="101">
        <f t="shared" si="35"/>
        <v>1.3</v>
      </c>
      <c r="F38" s="58">
        <v>0</v>
      </c>
      <c r="G38" s="58">
        <v>0</v>
      </c>
      <c r="H38" s="58">
        <v>0</v>
      </c>
      <c r="I38" s="101">
        <f t="shared" si="37"/>
        <v>0</v>
      </c>
      <c r="J38" s="58">
        <v>0</v>
      </c>
      <c r="K38" s="58">
        <v>0</v>
      </c>
      <c r="L38" s="58">
        <v>0</v>
      </c>
      <c r="M38" s="101">
        <f t="shared" si="34"/>
        <v>0</v>
      </c>
      <c r="N38" s="58">
        <v>3039.5</v>
      </c>
      <c r="O38" s="58">
        <v>0</v>
      </c>
      <c r="P38" s="58">
        <v>0</v>
      </c>
      <c r="Q38" s="101">
        <f t="shared" si="36"/>
        <v>3039.5</v>
      </c>
      <c r="R38" s="58">
        <v>2398.6</v>
      </c>
      <c r="S38" s="58">
        <v>0</v>
      </c>
      <c r="T38" s="58">
        <v>0</v>
      </c>
      <c r="U38" s="101">
        <f t="shared" si="3"/>
        <v>2398.6</v>
      </c>
      <c r="V38" s="58">
        <v>4419.2</v>
      </c>
      <c r="W38" s="58">
        <v>0</v>
      </c>
      <c r="X38" s="58">
        <v>0</v>
      </c>
      <c r="Y38" s="101">
        <f t="shared" si="4"/>
        <v>4419.2</v>
      </c>
      <c r="Z38" s="58">
        <v>5803.9</v>
      </c>
      <c r="AA38" s="58">
        <v>0</v>
      </c>
      <c r="AB38" s="58">
        <v>0</v>
      </c>
      <c r="AC38" s="101">
        <f t="shared" si="5"/>
        <v>5803.9</v>
      </c>
      <c r="AD38" s="58">
        <v>5316</v>
      </c>
      <c r="AE38" s="58">
        <v>0</v>
      </c>
      <c r="AF38" s="58">
        <v>0</v>
      </c>
      <c r="AG38" s="101">
        <f t="shared" si="6"/>
        <v>5316</v>
      </c>
      <c r="AH38" s="58">
        <v>3860</v>
      </c>
      <c r="AI38" s="58">
        <v>0</v>
      </c>
      <c r="AJ38" s="58">
        <v>0</v>
      </c>
      <c r="AK38" s="101">
        <f t="shared" si="7"/>
        <v>3860</v>
      </c>
      <c r="AL38" s="58">
        <v>4860.6000000000004</v>
      </c>
      <c r="AM38" s="58">
        <v>0</v>
      </c>
      <c r="AN38" s="58">
        <v>0</v>
      </c>
      <c r="AO38" s="101">
        <f t="shared" si="8"/>
        <v>4860.6000000000004</v>
      </c>
      <c r="AP38" s="58">
        <v>608</v>
      </c>
      <c r="AQ38" s="58">
        <v>0</v>
      </c>
      <c r="AR38" s="58">
        <v>0</v>
      </c>
      <c r="AS38" s="101">
        <f t="shared" si="9"/>
        <v>608</v>
      </c>
      <c r="AT38" s="58">
        <v>2470.1</v>
      </c>
      <c r="AU38" s="58">
        <v>0</v>
      </c>
      <c r="AV38" s="58">
        <v>0</v>
      </c>
      <c r="AW38" s="101">
        <f t="shared" si="10"/>
        <v>2470.1</v>
      </c>
      <c r="AX38" s="58">
        <v>0</v>
      </c>
      <c r="AY38" s="58">
        <v>0</v>
      </c>
      <c r="AZ38" s="58">
        <v>0</v>
      </c>
      <c r="BA38" s="101">
        <f t="shared" si="11"/>
        <v>0</v>
      </c>
      <c r="BB38" s="58">
        <v>1015.2</v>
      </c>
      <c r="BC38" s="58">
        <v>0</v>
      </c>
      <c r="BD38" s="58">
        <v>0</v>
      </c>
      <c r="BE38" s="101">
        <f t="shared" si="12"/>
        <v>1015.2</v>
      </c>
      <c r="BF38" s="58">
        <v>1195.9000000000001</v>
      </c>
      <c r="BG38" s="58">
        <v>0</v>
      </c>
      <c r="BH38" s="58">
        <v>0</v>
      </c>
      <c r="BI38" s="101">
        <f t="shared" si="13"/>
        <v>1195.9000000000001</v>
      </c>
      <c r="BJ38" s="58">
        <v>3641.1</v>
      </c>
      <c r="BK38" s="58">
        <v>0</v>
      </c>
      <c r="BL38" s="58">
        <v>0</v>
      </c>
      <c r="BM38" s="101">
        <f t="shared" si="14"/>
        <v>3641.1</v>
      </c>
      <c r="BN38" s="58">
        <v>2935.7</v>
      </c>
      <c r="BO38" s="58">
        <v>0</v>
      </c>
      <c r="BP38" s="58">
        <v>0</v>
      </c>
      <c r="BQ38" s="101">
        <f t="shared" si="15"/>
        <v>2935.7</v>
      </c>
      <c r="BR38" s="58">
        <v>2641.2</v>
      </c>
      <c r="BS38" s="58">
        <v>0</v>
      </c>
      <c r="BT38" s="58">
        <v>0</v>
      </c>
      <c r="BU38" s="101">
        <f t="shared" si="16"/>
        <v>2641.2</v>
      </c>
      <c r="BV38" s="58">
        <v>0</v>
      </c>
      <c r="BW38" s="58">
        <v>0</v>
      </c>
      <c r="BX38" s="58">
        <v>0</v>
      </c>
      <c r="BY38" s="101">
        <f t="shared" si="17"/>
        <v>0</v>
      </c>
      <c r="BZ38" s="58">
        <v>0</v>
      </c>
      <c r="CA38" s="58">
        <v>0</v>
      </c>
      <c r="CB38" s="58">
        <v>0</v>
      </c>
      <c r="CC38" s="101">
        <f t="shared" si="18"/>
        <v>0</v>
      </c>
      <c r="CD38" s="58">
        <v>0</v>
      </c>
      <c r="CE38" s="58">
        <v>0</v>
      </c>
      <c r="CF38" s="58">
        <v>0</v>
      </c>
      <c r="CG38" s="101">
        <f t="shared" si="19"/>
        <v>0</v>
      </c>
      <c r="CH38" s="58">
        <v>1237.4000000000001</v>
      </c>
      <c r="CI38" s="58">
        <v>0</v>
      </c>
      <c r="CJ38" s="58">
        <v>0</v>
      </c>
      <c r="CK38" s="101">
        <f t="shared" si="20"/>
        <v>1237.4000000000001</v>
      </c>
      <c r="CL38" s="58">
        <v>0</v>
      </c>
      <c r="CM38" s="58">
        <v>0</v>
      </c>
      <c r="CN38" s="58">
        <v>0</v>
      </c>
      <c r="CO38" s="101">
        <f t="shared" si="21"/>
        <v>0</v>
      </c>
      <c r="CP38" s="58">
        <v>0</v>
      </c>
      <c r="CQ38" s="61">
        <v>0</v>
      </c>
      <c r="CR38" s="58">
        <v>0</v>
      </c>
      <c r="CS38" s="101">
        <f t="shared" si="22"/>
        <v>0</v>
      </c>
      <c r="CT38" s="58">
        <v>0</v>
      </c>
      <c r="CU38" s="58">
        <v>0</v>
      </c>
      <c r="CV38" s="58">
        <v>0</v>
      </c>
      <c r="CW38" s="101">
        <f t="shared" si="23"/>
        <v>0</v>
      </c>
      <c r="CX38" s="58">
        <v>0</v>
      </c>
      <c r="CY38" s="58">
        <v>0</v>
      </c>
      <c r="CZ38" s="58">
        <v>0</v>
      </c>
      <c r="DA38" s="101">
        <f t="shared" si="24"/>
        <v>0</v>
      </c>
      <c r="DB38" s="58">
        <v>0</v>
      </c>
      <c r="DC38" s="58">
        <v>0</v>
      </c>
      <c r="DD38" s="58">
        <v>0</v>
      </c>
      <c r="DE38" s="101">
        <f t="shared" si="25"/>
        <v>0</v>
      </c>
      <c r="DF38" s="58">
        <v>2137</v>
      </c>
      <c r="DG38" s="58">
        <v>0</v>
      </c>
      <c r="DH38" s="58">
        <v>0</v>
      </c>
      <c r="DI38" s="101">
        <f t="shared" si="26"/>
        <v>2137</v>
      </c>
      <c r="DJ38" s="58">
        <v>2487.8000000000002</v>
      </c>
      <c r="DK38" s="58">
        <v>20</v>
      </c>
      <c r="DL38" s="58">
        <v>0</v>
      </c>
      <c r="DM38" s="101">
        <f t="shared" si="27"/>
        <v>2507.8000000000002</v>
      </c>
      <c r="DN38" s="58">
        <v>1159.7</v>
      </c>
      <c r="DO38" s="58">
        <v>0</v>
      </c>
      <c r="DP38" s="58">
        <v>0</v>
      </c>
      <c r="DQ38" s="101">
        <f t="shared" si="28"/>
        <v>1159.7</v>
      </c>
      <c r="DR38" s="58">
        <v>0</v>
      </c>
      <c r="DS38" s="58">
        <v>10</v>
      </c>
      <c r="DT38" s="58">
        <v>0</v>
      </c>
      <c r="DU38" s="101">
        <f t="shared" si="29"/>
        <v>10</v>
      </c>
      <c r="DV38" s="57">
        <v>0</v>
      </c>
      <c r="DW38" s="57">
        <v>28</v>
      </c>
      <c r="DX38" s="57">
        <v>0</v>
      </c>
      <c r="DY38" s="102">
        <f t="shared" si="30"/>
        <v>28</v>
      </c>
      <c r="DZ38" s="57">
        <v>7</v>
      </c>
      <c r="EA38" s="57">
        <v>775</v>
      </c>
      <c r="EB38" s="57">
        <v>0</v>
      </c>
      <c r="EC38" s="59">
        <f t="shared" si="31"/>
        <v>782</v>
      </c>
      <c r="ED38" s="89">
        <v>147.1</v>
      </c>
      <c r="EE38" s="112">
        <v>1213</v>
      </c>
      <c r="EF38" s="92">
        <v>67</v>
      </c>
      <c r="EG38" s="103">
        <f t="shared" si="32"/>
        <v>1427.1</v>
      </c>
      <c r="EH38" s="92">
        <v>566.9</v>
      </c>
      <c r="EI38" s="92">
        <v>100</v>
      </c>
      <c r="EJ38" s="92">
        <v>0</v>
      </c>
      <c r="EK38" s="103">
        <f t="shared" si="33"/>
        <v>666.9</v>
      </c>
    </row>
    <row r="39" spans="1:141" ht="13.5" customHeight="1" x14ac:dyDescent="0.2">
      <c r="A39" s="6" t="s">
        <v>7</v>
      </c>
      <c r="B39" s="58">
        <v>0</v>
      </c>
      <c r="C39" s="58">
        <v>0</v>
      </c>
      <c r="D39" s="58">
        <v>0</v>
      </c>
      <c r="E39" s="101">
        <f t="shared" si="35"/>
        <v>0</v>
      </c>
      <c r="F39" s="58">
        <v>0</v>
      </c>
      <c r="G39" s="58">
        <v>0</v>
      </c>
      <c r="H39" s="58">
        <v>0</v>
      </c>
      <c r="I39" s="101">
        <f t="shared" si="37"/>
        <v>0</v>
      </c>
      <c r="J39" s="58">
        <v>0</v>
      </c>
      <c r="K39" s="58">
        <v>0</v>
      </c>
      <c r="L39" s="58">
        <v>0</v>
      </c>
      <c r="M39" s="101">
        <f t="shared" si="34"/>
        <v>0</v>
      </c>
      <c r="N39" s="58">
        <v>0</v>
      </c>
      <c r="O39" s="58">
        <v>0</v>
      </c>
      <c r="P39" s="58">
        <v>0</v>
      </c>
      <c r="Q39" s="101">
        <f t="shared" si="36"/>
        <v>0</v>
      </c>
      <c r="R39" s="58">
        <v>0</v>
      </c>
      <c r="S39" s="58">
        <v>0</v>
      </c>
      <c r="T39" s="58">
        <v>0</v>
      </c>
      <c r="U39" s="101">
        <f t="shared" si="3"/>
        <v>0</v>
      </c>
      <c r="V39" s="58">
        <v>0</v>
      </c>
      <c r="W39" s="58">
        <v>0</v>
      </c>
      <c r="X39" s="58">
        <v>0</v>
      </c>
      <c r="Y39" s="101">
        <f t="shared" si="4"/>
        <v>0</v>
      </c>
      <c r="Z39" s="58">
        <v>0</v>
      </c>
      <c r="AA39" s="58">
        <v>0</v>
      </c>
      <c r="AB39" s="58">
        <v>0</v>
      </c>
      <c r="AC39" s="101">
        <f t="shared" si="5"/>
        <v>0</v>
      </c>
      <c r="AD39" s="58">
        <v>0</v>
      </c>
      <c r="AE39" s="58">
        <v>0</v>
      </c>
      <c r="AF39" s="58">
        <v>0</v>
      </c>
      <c r="AG39" s="101">
        <f t="shared" si="6"/>
        <v>0</v>
      </c>
      <c r="AH39" s="58">
        <v>0</v>
      </c>
      <c r="AI39" s="58">
        <v>0</v>
      </c>
      <c r="AJ39" s="58">
        <v>0</v>
      </c>
      <c r="AK39" s="101">
        <f t="shared" si="7"/>
        <v>0</v>
      </c>
      <c r="AL39" s="58">
        <v>0</v>
      </c>
      <c r="AM39" s="58">
        <v>0</v>
      </c>
      <c r="AN39" s="58">
        <v>0</v>
      </c>
      <c r="AO39" s="101">
        <f t="shared" si="8"/>
        <v>0</v>
      </c>
      <c r="AP39" s="58">
        <v>0</v>
      </c>
      <c r="AQ39" s="58">
        <v>0</v>
      </c>
      <c r="AR39" s="58">
        <v>0</v>
      </c>
      <c r="AS39" s="101">
        <f t="shared" si="9"/>
        <v>0</v>
      </c>
      <c r="AT39" s="58">
        <v>0</v>
      </c>
      <c r="AU39" s="58">
        <v>0</v>
      </c>
      <c r="AV39" s="58">
        <v>0</v>
      </c>
      <c r="AW39" s="101">
        <f t="shared" si="10"/>
        <v>0</v>
      </c>
      <c r="AX39" s="58">
        <v>0</v>
      </c>
      <c r="AY39" s="58">
        <v>0</v>
      </c>
      <c r="AZ39" s="58">
        <v>0</v>
      </c>
      <c r="BA39" s="101">
        <f t="shared" si="11"/>
        <v>0</v>
      </c>
      <c r="BB39" s="58">
        <v>0</v>
      </c>
      <c r="BC39" s="58">
        <v>0</v>
      </c>
      <c r="BD39" s="58">
        <v>0</v>
      </c>
      <c r="BE39" s="101">
        <f t="shared" si="12"/>
        <v>0</v>
      </c>
      <c r="BF39" s="58">
        <v>0</v>
      </c>
      <c r="BG39" s="58">
        <v>0</v>
      </c>
      <c r="BH39" s="58">
        <v>0</v>
      </c>
      <c r="BI39" s="101">
        <f t="shared" si="13"/>
        <v>0</v>
      </c>
      <c r="BJ39" s="58">
        <v>0</v>
      </c>
      <c r="BK39" s="58">
        <v>0</v>
      </c>
      <c r="BL39" s="58">
        <v>0</v>
      </c>
      <c r="BM39" s="101">
        <f t="shared" si="14"/>
        <v>0</v>
      </c>
      <c r="BN39" s="58">
        <v>0</v>
      </c>
      <c r="BO39" s="58">
        <v>0</v>
      </c>
      <c r="BP39" s="58">
        <v>0</v>
      </c>
      <c r="BQ39" s="101">
        <f t="shared" si="15"/>
        <v>0</v>
      </c>
      <c r="BR39" s="58">
        <v>0</v>
      </c>
      <c r="BS39" s="58">
        <v>0</v>
      </c>
      <c r="BT39" s="58">
        <v>0</v>
      </c>
      <c r="BU39" s="101">
        <f t="shared" si="16"/>
        <v>0</v>
      </c>
      <c r="BV39" s="58">
        <v>0</v>
      </c>
      <c r="BW39" s="58">
        <v>0</v>
      </c>
      <c r="BX39" s="58">
        <v>0</v>
      </c>
      <c r="BY39" s="101">
        <f t="shared" si="17"/>
        <v>0</v>
      </c>
      <c r="BZ39" s="58">
        <v>0</v>
      </c>
      <c r="CA39" s="58">
        <v>0</v>
      </c>
      <c r="CB39" s="58">
        <v>0</v>
      </c>
      <c r="CC39" s="101">
        <f t="shared" si="18"/>
        <v>0</v>
      </c>
      <c r="CD39" s="58">
        <v>0</v>
      </c>
      <c r="CE39" s="58">
        <v>0</v>
      </c>
      <c r="CF39" s="58">
        <v>0</v>
      </c>
      <c r="CG39" s="101">
        <f t="shared" si="19"/>
        <v>0</v>
      </c>
      <c r="CH39" s="58">
        <v>0</v>
      </c>
      <c r="CI39" s="58">
        <v>0</v>
      </c>
      <c r="CJ39" s="58">
        <v>0</v>
      </c>
      <c r="CK39" s="101">
        <f t="shared" si="20"/>
        <v>0</v>
      </c>
      <c r="CL39" s="58">
        <v>0</v>
      </c>
      <c r="CM39" s="58">
        <v>0</v>
      </c>
      <c r="CN39" s="58">
        <v>0</v>
      </c>
      <c r="CO39" s="101">
        <f t="shared" si="21"/>
        <v>0</v>
      </c>
      <c r="CP39" s="58">
        <v>0</v>
      </c>
      <c r="CQ39" s="61">
        <v>0</v>
      </c>
      <c r="CR39" s="58">
        <v>0</v>
      </c>
      <c r="CS39" s="101">
        <f t="shared" si="22"/>
        <v>0</v>
      </c>
      <c r="CT39" s="58">
        <v>0</v>
      </c>
      <c r="CU39" s="58">
        <v>0</v>
      </c>
      <c r="CV39" s="58">
        <v>0</v>
      </c>
      <c r="CW39" s="101">
        <f t="shared" si="23"/>
        <v>0</v>
      </c>
      <c r="CX39" s="58">
        <v>0</v>
      </c>
      <c r="CY39" s="58">
        <v>0</v>
      </c>
      <c r="CZ39" s="58">
        <v>0</v>
      </c>
      <c r="DA39" s="101">
        <f t="shared" si="24"/>
        <v>0</v>
      </c>
      <c r="DB39" s="58">
        <v>0</v>
      </c>
      <c r="DC39" s="58">
        <v>0</v>
      </c>
      <c r="DD39" s="58">
        <v>0</v>
      </c>
      <c r="DE39" s="101">
        <f t="shared" si="25"/>
        <v>0</v>
      </c>
      <c r="DF39" s="58">
        <v>0</v>
      </c>
      <c r="DG39" s="58">
        <v>0</v>
      </c>
      <c r="DH39" s="58">
        <v>0</v>
      </c>
      <c r="DI39" s="101">
        <f t="shared" si="26"/>
        <v>0</v>
      </c>
      <c r="DJ39" s="58">
        <v>0</v>
      </c>
      <c r="DK39" s="58">
        <v>330</v>
      </c>
      <c r="DL39" s="58">
        <v>0</v>
      </c>
      <c r="DM39" s="101">
        <f t="shared" si="27"/>
        <v>330</v>
      </c>
      <c r="DN39" s="58">
        <v>0</v>
      </c>
      <c r="DO39" s="58">
        <v>260</v>
      </c>
      <c r="DP39" s="58">
        <v>0</v>
      </c>
      <c r="DQ39" s="101">
        <f t="shared" si="28"/>
        <v>260</v>
      </c>
      <c r="DR39" s="58">
        <v>0</v>
      </c>
      <c r="DS39" s="58">
        <v>427</v>
      </c>
      <c r="DT39" s="58">
        <v>0</v>
      </c>
      <c r="DU39" s="101">
        <f t="shared" si="29"/>
        <v>427</v>
      </c>
      <c r="DV39" s="57">
        <v>0</v>
      </c>
      <c r="DW39" s="57">
        <v>250</v>
      </c>
      <c r="DX39" s="57">
        <v>0</v>
      </c>
      <c r="DY39" s="102">
        <f t="shared" si="30"/>
        <v>250</v>
      </c>
      <c r="DZ39" s="126">
        <v>2</v>
      </c>
      <c r="EA39" s="57">
        <v>494</v>
      </c>
      <c r="EB39" s="57">
        <v>0</v>
      </c>
      <c r="EC39" s="59">
        <f t="shared" si="31"/>
        <v>496</v>
      </c>
      <c r="ED39" s="89">
        <v>68.8</v>
      </c>
      <c r="EE39" s="112">
        <v>461</v>
      </c>
      <c r="EF39" s="92">
        <v>706</v>
      </c>
      <c r="EG39" s="103">
        <f t="shared" si="32"/>
        <v>1235.8</v>
      </c>
      <c r="EH39" s="92">
        <v>281</v>
      </c>
      <c r="EI39" s="92">
        <v>221</v>
      </c>
      <c r="EJ39" s="92">
        <v>665</v>
      </c>
      <c r="EK39" s="103">
        <f t="shared" si="33"/>
        <v>1167</v>
      </c>
    </row>
    <row r="40" spans="1:141" ht="13.5" customHeight="1" x14ac:dyDescent="0.2">
      <c r="A40" s="17" t="s">
        <v>67</v>
      </c>
      <c r="B40" s="58">
        <v>0</v>
      </c>
      <c r="C40" s="58">
        <v>0</v>
      </c>
      <c r="D40" s="58">
        <v>0</v>
      </c>
      <c r="E40" s="101">
        <f t="shared" si="35"/>
        <v>0</v>
      </c>
      <c r="F40" s="58">
        <v>0</v>
      </c>
      <c r="G40" s="58">
        <v>0</v>
      </c>
      <c r="H40" s="58">
        <v>0</v>
      </c>
      <c r="I40" s="101">
        <f t="shared" si="37"/>
        <v>0</v>
      </c>
      <c r="J40" s="58">
        <v>0</v>
      </c>
      <c r="K40" s="58">
        <v>0</v>
      </c>
      <c r="L40" s="58">
        <v>0</v>
      </c>
      <c r="M40" s="101">
        <f t="shared" si="34"/>
        <v>0</v>
      </c>
      <c r="N40" s="58">
        <v>0</v>
      </c>
      <c r="O40" s="58">
        <v>0</v>
      </c>
      <c r="P40" s="58">
        <v>0</v>
      </c>
      <c r="Q40" s="101">
        <f t="shared" si="36"/>
        <v>0</v>
      </c>
      <c r="R40" s="58">
        <v>0</v>
      </c>
      <c r="S40" s="58">
        <v>0</v>
      </c>
      <c r="T40" s="58">
        <v>0</v>
      </c>
      <c r="U40" s="101">
        <f t="shared" si="3"/>
        <v>0</v>
      </c>
      <c r="V40" s="58">
        <v>0</v>
      </c>
      <c r="W40" s="58">
        <v>0</v>
      </c>
      <c r="X40" s="58">
        <v>0</v>
      </c>
      <c r="Y40" s="101">
        <f t="shared" si="4"/>
        <v>0</v>
      </c>
      <c r="Z40" s="58">
        <v>0</v>
      </c>
      <c r="AA40" s="58">
        <v>0</v>
      </c>
      <c r="AB40" s="58">
        <v>0</v>
      </c>
      <c r="AC40" s="101">
        <f t="shared" si="5"/>
        <v>0</v>
      </c>
      <c r="AD40" s="58">
        <v>0</v>
      </c>
      <c r="AE40" s="58">
        <v>0</v>
      </c>
      <c r="AF40" s="58">
        <v>0</v>
      </c>
      <c r="AG40" s="101">
        <f t="shared" si="6"/>
        <v>0</v>
      </c>
      <c r="AH40" s="58">
        <v>0</v>
      </c>
      <c r="AI40" s="58">
        <v>0</v>
      </c>
      <c r="AJ40" s="58">
        <v>0</v>
      </c>
      <c r="AK40" s="101">
        <f t="shared" si="7"/>
        <v>0</v>
      </c>
      <c r="AL40" s="58">
        <v>0</v>
      </c>
      <c r="AM40" s="58">
        <v>0</v>
      </c>
      <c r="AN40" s="58">
        <v>0</v>
      </c>
      <c r="AO40" s="101">
        <f t="shared" si="8"/>
        <v>0</v>
      </c>
      <c r="AP40" s="58">
        <v>0</v>
      </c>
      <c r="AQ40" s="58">
        <v>0</v>
      </c>
      <c r="AR40" s="58">
        <v>0</v>
      </c>
      <c r="AS40" s="101">
        <f t="shared" si="9"/>
        <v>0</v>
      </c>
      <c r="AT40" s="58">
        <v>0</v>
      </c>
      <c r="AU40" s="58">
        <v>0</v>
      </c>
      <c r="AV40" s="58">
        <v>0</v>
      </c>
      <c r="AW40" s="101">
        <f t="shared" si="10"/>
        <v>0</v>
      </c>
      <c r="AX40" s="58">
        <v>0</v>
      </c>
      <c r="AY40" s="58">
        <v>0</v>
      </c>
      <c r="AZ40" s="58">
        <v>0</v>
      </c>
      <c r="BA40" s="101">
        <f t="shared" si="11"/>
        <v>0</v>
      </c>
      <c r="BB40" s="58">
        <v>0</v>
      </c>
      <c r="BC40" s="58">
        <v>0</v>
      </c>
      <c r="BD40" s="58">
        <v>0</v>
      </c>
      <c r="BE40" s="101">
        <f t="shared" si="12"/>
        <v>0</v>
      </c>
      <c r="BF40" s="58">
        <v>0</v>
      </c>
      <c r="BG40" s="58">
        <v>0</v>
      </c>
      <c r="BH40" s="58">
        <v>0</v>
      </c>
      <c r="BI40" s="101">
        <f t="shared" si="13"/>
        <v>0</v>
      </c>
      <c r="BJ40" s="58">
        <v>0</v>
      </c>
      <c r="BK40" s="58">
        <v>0</v>
      </c>
      <c r="BL40" s="58">
        <v>0</v>
      </c>
      <c r="BM40" s="101">
        <f t="shared" si="14"/>
        <v>0</v>
      </c>
      <c r="BN40" s="58">
        <v>0</v>
      </c>
      <c r="BO40" s="58">
        <v>0</v>
      </c>
      <c r="BP40" s="58">
        <v>0</v>
      </c>
      <c r="BQ40" s="101">
        <f t="shared" si="15"/>
        <v>0</v>
      </c>
      <c r="BR40" s="58">
        <v>0</v>
      </c>
      <c r="BS40" s="58">
        <v>0</v>
      </c>
      <c r="BT40" s="58">
        <v>0</v>
      </c>
      <c r="BU40" s="101">
        <f t="shared" si="16"/>
        <v>0</v>
      </c>
      <c r="BV40" s="58">
        <v>0</v>
      </c>
      <c r="BW40" s="58">
        <v>0</v>
      </c>
      <c r="BX40" s="58">
        <v>0</v>
      </c>
      <c r="BY40" s="101">
        <f t="shared" si="17"/>
        <v>0</v>
      </c>
      <c r="BZ40" s="58">
        <v>0</v>
      </c>
      <c r="CA40" s="58">
        <v>0</v>
      </c>
      <c r="CB40" s="58">
        <v>0</v>
      </c>
      <c r="CC40" s="101">
        <f t="shared" si="18"/>
        <v>0</v>
      </c>
      <c r="CD40" s="58">
        <v>0</v>
      </c>
      <c r="CE40" s="58">
        <v>0</v>
      </c>
      <c r="CF40" s="58">
        <v>0</v>
      </c>
      <c r="CG40" s="101">
        <f t="shared" si="19"/>
        <v>0</v>
      </c>
      <c r="CH40" s="58">
        <v>0</v>
      </c>
      <c r="CI40" s="58">
        <v>0</v>
      </c>
      <c r="CJ40" s="58">
        <v>0</v>
      </c>
      <c r="CK40" s="101">
        <f t="shared" si="20"/>
        <v>0</v>
      </c>
      <c r="CL40" s="58">
        <v>0</v>
      </c>
      <c r="CM40" s="58">
        <v>0</v>
      </c>
      <c r="CN40" s="58">
        <v>0</v>
      </c>
      <c r="CO40" s="101">
        <f t="shared" si="21"/>
        <v>0</v>
      </c>
      <c r="CP40" s="58">
        <v>0</v>
      </c>
      <c r="CQ40" s="61">
        <v>0</v>
      </c>
      <c r="CR40" s="58">
        <v>0</v>
      </c>
      <c r="CS40" s="101">
        <f t="shared" si="22"/>
        <v>0</v>
      </c>
      <c r="CT40" s="58">
        <v>0</v>
      </c>
      <c r="CU40" s="58">
        <v>0</v>
      </c>
      <c r="CV40" s="58">
        <v>0</v>
      </c>
      <c r="CW40" s="101">
        <f t="shared" si="23"/>
        <v>0</v>
      </c>
      <c r="CX40" s="58">
        <v>0</v>
      </c>
      <c r="CY40" s="58">
        <v>0</v>
      </c>
      <c r="CZ40" s="58">
        <v>0</v>
      </c>
      <c r="DA40" s="101">
        <f t="shared" si="24"/>
        <v>0</v>
      </c>
      <c r="DB40" s="58">
        <v>0</v>
      </c>
      <c r="DC40" s="58">
        <v>0</v>
      </c>
      <c r="DD40" s="58">
        <v>0</v>
      </c>
      <c r="DE40" s="101">
        <f t="shared" si="25"/>
        <v>0</v>
      </c>
      <c r="DF40" s="58">
        <v>0</v>
      </c>
      <c r="DG40" s="58">
        <v>0</v>
      </c>
      <c r="DH40" s="58">
        <v>0</v>
      </c>
      <c r="DI40" s="101">
        <f t="shared" si="26"/>
        <v>0</v>
      </c>
      <c r="DJ40" s="58">
        <v>0</v>
      </c>
      <c r="DK40" s="58">
        <v>0</v>
      </c>
      <c r="DL40" s="58">
        <v>0</v>
      </c>
      <c r="DM40" s="101">
        <f t="shared" si="27"/>
        <v>0</v>
      </c>
      <c r="DN40" s="58">
        <v>0</v>
      </c>
      <c r="DO40" s="58">
        <v>0</v>
      </c>
      <c r="DP40" s="58">
        <v>0</v>
      </c>
      <c r="DQ40" s="101">
        <f t="shared" si="28"/>
        <v>0</v>
      </c>
      <c r="DR40" s="58">
        <v>0</v>
      </c>
      <c r="DS40" s="58">
        <v>0</v>
      </c>
      <c r="DT40" s="58">
        <v>0</v>
      </c>
      <c r="DU40" s="101">
        <f t="shared" si="29"/>
        <v>0</v>
      </c>
      <c r="DV40" s="57">
        <v>0</v>
      </c>
      <c r="DW40" s="57">
        <v>0</v>
      </c>
      <c r="DX40" s="57">
        <v>0</v>
      </c>
      <c r="DY40" s="102">
        <f t="shared" si="30"/>
        <v>0</v>
      </c>
      <c r="DZ40" s="57">
        <v>0</v>
      </c>
      <c r="EA40" s="57">
        <v>0</v>
      </c>
      <c r="EB40" s="57">
        <v>0</v>
      </c>
      <c r="EC40" s="59">
        <f t="shared" si="31"/>
        <v>0</v>
      </c>
      <c r="ED40" s="89">
        <v>0</v>
      </c>
      <c r="EE40" s="112">
        <v>0</v>
      </c>
      <c r="EF40" s="89">
        <v>0</v>
      </c>
      <c r="EG40" s="103">
        <f t="shared" si="32"/>
        <v>0</v>
      </c>
      <c r="EH40" s="89">
        <v>0</v>
      </c>
      <c r="EI40" s="89">
        <v>0</v>
      </c>
      <c r="EJ40" s="89">
        <v>0</v>
      </c>
      <c r="EK40" s="103">
        <f t="shared" si="33"/>
        <v>0</v>
      </c>
    </row>
    <row r="41" spans="1:141" ht="13.5" customHeight="1" x14ac:dyDescent="0.2">
      <c r="A41" s="29"/>
      <c r="B41" s="62"/>
      <c r="C41" s="62"/>
      <c r="D41" s="62"/>
      <c r="E41" s="101">
        <f t="shared" si="35"/>
        <v>0</v>
      </c>
      <c r="F41" s="62"/>
      <c r="G41" s="62"/>
      <c r="H41" s="62"/>
      <c r="I41" s="101">
        <f t="shared" si="37"/>
        <v>0</v>
      </c>
      <c r="J41" s="62"/>
      <c r="K41" s="62"/>
      <c r="L41" s="62"/>
      <c r="M41" s="101">
        <f t="shared" si="34"/>
        <v>0</v>
      </c>
      <c r="N41" s="62"/>
      <c r="O41" s="62"/>
      <c r="P41" s="62"/>
      <c r="Q41" s="101">
        <f t="shared" si="36"/>
        <v>0</v>
      </c>
      <c r="R41" s="62"/>
      <c r="S41" s="62"/>
      <c r="T41" s="62"/>
      <c r="U41" s="101">
        <f t="shared" si="3"/>
        <v>0</v>
      </c>
      <c r="V41" s="62"/>
      <c r="W41" s="62"/>
      <c r="X41" s="62"/>
      <c r="Y41" s="101">
        <f t="shared" si="4"/>
        <v>0</v>
      </c>
      <c r="Z41" s="62"/>
      <c r="AA41" s="62"/>
      <c r="AB41" s="62"/>
      <c r="AC41" s="101">
        <f t="shared" si="5"/>
        <v>0</v>
      </c>
      <c r="AD41" s="62"/>
      <c r="AE41" s="62"/>
      <c r="AF41" s="62"/>
      <c r="AG41" s="101">
        <f t="shared" si="6"/>
        <v>0</v>
      </c>
      <c r="AH41" s="62"/>
      <c r="AI41" s="62"/>
      <c r="AJ41" s="62"/>
      <c r="AK41" s="101">
        <f t="shared" si="7"/>
        <v>0</v>
      </c>
      <c r="AL41" s="62"/>
      <c r="AM41" s="62"/>
      <c r="AN41" s="62"/>
      <c r="AO41" s="101">
        <f t="shared" si="8"/>
        <v>0</v>
      </c>
      <c r="AP41" s="62"/>
      <c r="AQ41" s="62"/>
      <c r="AR41" s="62"/>
      <c r="AS41" s="101">
        <f t="shared" si="9"/>
        <v>0</v>
      </c>
      <c r="AT41" s="62"/>
      <c r="AU41" s="62"/>
      <c r="AV41" s="62"/>
      <c r="AW41" s="101">
        <f t="shared" si="10"/>
        <v>0</v>
      </c>
      <c r="AX41" s="62"/>
      <c r="AY41" s="62"/>
      <c r="AZ41" s="62"/>
      <c r="BA41" s="101">
        <f t="shared" si="11"/>
        <v>0</v>
      </c>
      <c r="BB41" s="62"/>
      <c r="BC41" s="62"/>
      <c r="BD41" s="62"/>
      <c r="BE41" s="101">
        <f t="shared" si="12"/>
        <v>0</v>
      </c>
      <c r="BF41" s="62"/>
      <c r="BG41" s="62"/>
      <c r="BH41" s="62"/>
      <c r="BI41" s="101">
        <f t="shared" si="13"/>
        <v>0</v>
      </c>
      <c r="BJ41" s="62"/>
      <c r="BK41" s="62"/>
      <c r="BL41" s="62"/>
      <c r="BM41" s="101">
        <f t="shared" si="14"/>
        <v>0</v>
      </c>
      <c r="BN41" s="62"/>
      <c r="BO41" s="62"/>
      <c r="BP41" s="62"/>
      <c r="BQ41" s="101">
        <f t="shared" si="15"/>
        <v>0</v>
      </c>
      <c r="BR41" s="62"/>
      <c r="BS41" s="62"/>
      <c r="BT41" s="62"/>
      <c r="BU41" s="101">
        <f t="shared" si="16"/>
        <v>0</v>
      </c>
      <c r="BV41" s="62"/>
      <c r="BW41" s="62"/>
      <c r="BX41" s="62"/>
      <c r="BY41" s="101">
        <f t="shared" si="17"/>
        <v>0</v>
      </c>
      <c r="BZ41" s="62"/>
      <c r="CA41" s="62"/>
      <c r="CB41" s="62"/>
      <c r="CC41" s="101">
        <f t="shared" si="18"/>
        <v>0</v>
      </c>
      <c r="CD41" s="62"/>
      <c r="CE41" s="62"/>
      <c r="CF41" s="62"/>
      <c r="CG41" s="101">
        <f t="shared" si="19"/>
        <v>0</v>
      </c>
      <c r="CH41" s="62"/>
      <c r="CI41" s="62"/>
      <c r="CJ41" s="62"/>
      <c r="CK41" s="101">
        <f t="shared" si="20"/>
        <v>0</v>
      </c>
      <c r="CL41" s="62"/>
      <c r="CM41" s="62"/>
      <c r="CN41" s="62"/>
      <c r="CO41" s="101">
        <f t="shared" si="21"/>
        <v>0</v>
      </c>
      <c r="CP41" s="62"/>
      <c r="CQ41" s="61"/>
      <c r="CR41" s="62"/>
      <c r="CS41" s="101">
        <f t="shared" si="22"/>
        <v>0</v>
      </c>
      <c r="CT41" s="62"/>
      <c r="CU41" s="62"/>
      <c r="CV41" s="62"/>
      <c r="CW41" s="101">
        <f t="shared" si="23"/>
        <v>0</v>
      </c>
      <c r="CX41" s="62"/>
      <c r="CY41" s="62"/>
      <c r="CZ41" s="62"/>
      <c r="DA41" s="101">
        <f t="shared" si="24"/>
        <v>0</v>
      </c>
      <c r="DB41" s="62"/>
      <c r="DC41" s="62"/>
      <c r="DD41" s="62"/>
      <c r="DE41" s="101">
        <f t="shared" si="25"/>
        <v>0</v>
      </c>
      <c r="DF41" s="62"/>
      <c r="DG41" s="62"/>
      <c r="DH41" s="62"/>
      <c r="DI41" s="101">
        <f t="shared" si="26"/>
        <v>0</v>
      </c>
      <c r="DJ41" s="62"/>
      <c r="DK41" s="62"/>
      <c r="DL41" s="62"/>
      <c r="DM41" s="101">
        <f t="shared" si="27"/>
        <v>0</v>
      </c>
      <c r="DN41" s="62"/>
      <c r="DO41" s="62"/>
      <c r="DP41" s="62"/>
      <c r="DQ41" s="101">
        <f t="shared" si="28"/>
        <v>0</v>
      </c>
      <c r="DR41" s="62"/>
      <c r="DS41" s="62"/>
      <c r="DT41" s="62"/>
      <c r="DU41" s="101">
        <f t="shared" si="29"/>
        <v>0</v>
      </c>
      <c r="DV41" s="62"/>
      <c r="DW41" s="62"/>
      <c r="DX41" s="62"/>
      <c r="DY41" s="102">
        <f t="shared" si="30"/>
        <v>0</v>
      </c>
      <c r="DZ41" s="62"/>
      <c r="EA41" s="62"/>
      <c r="EB41" s="62"/>
      <c r="EC41" s="59">
        <f t="shared" si="31"/>
        <v>0</v>
      </c>
      <c r="ED41" s="91"/>
      <c r="EE41" s="122"/>
      <c r="EF41" s="91"/>
      <c r="EG41" s="103">
        <f t="shared" si="32"/>
        <v>0</v>
      </c>
      <c r="EH41" s="91"/>
      <c r="EI41" s="91"/>
      <c r="EJ41" s="91"/>
      <c r="EK41" s="103">
        <f t="shared" si="33"/>
        <v>0</v>
      </c>
    </row>
    <row r="42" spans="1:141" ht="13.5" customHeight="1" x14ac:dyDescent="0.2">
      <c r="A42" s="15" t="s">
        <v>64</v>
      </c>
      <c r="B42" s="58"/>
      <c r="C42" s="58"/>
      <c r="D42" s="58"/>
      <c r="E42" s="101">
        <f t="shared" si="35"/>
        <v>0</v>
      </c>
      <c r="F42" s="58"/>
      <c r="G42" s="58"/>
      <c r="H42" s="58"/>
      <c r="I42" s="101">
        <f t="shared" si="37"/>
        <v>0</v>
      </c>
      <c r="J42" s="58"/>
      <c r="K42" s="58"/>
      <c r="L42" s="58"/>
      <c r="M42" s="101">
        <f t="shared" si="34"/>
        <v>0</v>
      </c>
      <c r="N42" s="58"/>
      <c r="O42" s="58"/>
      <c r="P42" s="58"/>
      <c r="Q42" s="101">
        <f t="shared" si="36"/>
        <v>0</v>
      </c>
      <c r="R42" s="58"/>
      <c r="S42" s="58"/>
      <c r="T42" s="58"/>
      <c r="U42" s="101">
        <f t="shared" si="3"/>
        <v>0</v>
      </c>
      <c r="V42" s="58"/>
      <c r="W42" s="58"/>
      <c r="X42" s="58"/>
      <c r="Y42" s="101">
        <f t="shared" si="4"/>
        <v>0</v>
      </c>
      <c r="Z42" s="58"/>
      <c r="AA42" s="58"/>
      <c r="AB42" s="58"/>
      <c r="AC42" s="101">
        <f t="shared" si="5"/>
        <v>0</v>
      </c>
      <c r="AD42" s="58"/>
      <c r="AE42" s="58"/>
      <c r="AF42" s="58"/>
      <c r="AG42" s="101">
        <f t="shared" si="6"/>
        <v>0</v>
      </c>
      <c r="AH42" s="58"/>
      <c r="AI42" s="58"/>
      <c r="AJ42" s="58"/>
      <c r="AK42" s="101">
        <f t="shared" si="7"/>
        <v>0</v>
      </c>
      <c r="AL42" s="58"/>
      <c r="AM42" s="58"/>
      <c r="AN42" s="58"/>
      <c r="AO42" s="101">
        <f t="shared" si="8"/>
        <v>0</v>
      </c>
      <c r="AP42" s="58"/>
      <c r="AQ42" s="58"/>
      <c r="AR42" s="58"/>
      <c r="AS42" s="101">
        <f t="shared" si="9"/>
        <v>0</v>
      </c>
      <c r="AT42" s="58"/>
      <c r="AU42" s="58"/>
      <c r="AV42" s="58"/>
      <c r="AW42" s="101">
        <f t="shared" si="10"/>
        <v>0</v>
      </c>
      <c r="AX42" s="58"/>
      <c r="AY42" s="58"/>
      <c r="AZ42" s="58"/>
      <c r="BA42" s="101">
        <f t="shared" si="11"/>
        <v>0</v>
      </c>
      <c r="BB42" s="58"/>
      <c r="BC42" s="58"/>
      <c r="BD42" s="58"/>
      <c r="BE42" s="101">
        <f t="shared" si="12"/>
        <v>0</v>
      </c>
      <c r="BF42" s="58"/>
      <c r="BG42" s="58"/>
      <c r="BH42" s="58"/>
      <c r="BI42" s="101">
        <f t="shared" si="13"/>
        <v>0</v>
      </c>
      <c r="BJ42" s="58"/>
      <c r="BK42" s="58"/>
      <c r="BL42" s="58"/>
      <c r="BM42" s="101">
        <f t="shared" si="14"/>
        <v>0</v>
      </c>
      <c r="BN42" s="58"/>
      <c r="BO42" s="58"/>
      <c r="BP42" s="58"/>
      <c r="BQ42" s="101">
        <f t="shared" si="15"/>
        <v>0</v>
      </c>
      <c r="BR42" s="58"/>
      <c r="BS42" s="58"/>
      <c r="BT42" s="58"/>
      <c r="BU42" s="101">
        <f t="shared" si="16"/>
        <v>0</v>
      </c>
      <c r="BV42" s="58"/>
      <c r="BW42" s="58"/>
      <c r="BX42" s="58"/>
      <c r="BY42" s="101">
        <f t="shared" si="17"/>
        <v>0</v>
      </c>
      <c r="BZ42" s="58"/>
      <c r="CA42" s="58"/>
      <c r="CB42" s="58"/>
      <c r="CC42" s="101">
        <f t="shared" si="18"/>
        <v>0</v>
      </c>
      <c r="CD42" s="58"/>
      <c r="CE42" s="58"/>
      <c r="CF42" s="58"/>
      <c r="CG42" s="101">
        <f t="shared" si="19"/>
        <v>0</v>
      </c>
      <c r="CH42" s="58"/>
      <c r="CI42" s="58"/>
      <c r="CJ42" s="58"/>
      <c r="CK42" s="101">
        <f t="shared" si="20"/>
        <v>0</v>
      </c>
      <c r="CL42" s="58"/>
      <c r="CM42" s="58"/>
      <c r="CN42" s="58"/>
      <c r="CO42" s="101">
        <f t="shared" si="21"/>
        <v>0</v>
      </c>
      <c r="CP42" s="58"/>
      <c r="CQ42" s="61"/>
      <c r="CR42" s="58"/>
      <c r="CS42" s="101">
        <f t="shared" si="22"/>
        <v>0</v>
      </c>
      <c r="CT42" s="58"/>
      <c r="CU42" s="58"/>
      <c r="CV42" s="58"/>
      <c r="CW42" s="101">
        <f t="shared" si="23"/>
        <v>0</v>
      </c>
      <c r="CX42" s="58"/>
      <c r="CY42" s="58"/>
      <c r="CZ42" s="58"/>
      <c r="DA42" s="101">
        <f t="shared" si="24"/>
        <v>0</v>
      </c>
      <c r="DB42" s="58"/>
      <c r="DC42" s="58"/>
      <c r="DD42" s="58"/>
      <c r="DE42" s="101">
        <f t="shared" si="25"/>
        <v>0</v>
      </c>
      <c r="DF42" s="58"/>
      <c r="DG42" s="58"/>
      <c r="DH42" s="58"/>
      <c r="DI42" s="101">
        <f t="shared" si="26"/>
        <v>0</v>
      </c>
      <c r="DJ42" s="58"/>
      <c r="DK42" s="58"/>
      <c r="DL42" s="58"/>
      <c r="DM42" s="101">
        <f t="shared" si="27"/>
        <v>0</v>
      </c>
      <c r="DN42" s="58"/>
      <c r="DO42" s="58"/>
      <c r="DP42" s="58"/>
      <c r="DQ42" s="101">
        <f t="shared" si="28"/>
        <v>0</v>
      </c>
      <c r="DR42" s="58"/>
      <c r="DS42" s="58"/>
      <c r="DT42" s="58"/>
      <c r="DU42" s="101">
        <f t="shared" si="29"/>
        <v>0</v>
      </c>
      <c r="DV42" s="57">
        <v>0</v>
      </c>
      <c r="DW42" s="57">
        <v>0</v>
      </c>
      <c r="DX42" s="57">
        <v>0</v>
      </c>
      <c r="DY42" s="102">
        <f t="shared" si="30"/>
        <v>0</v>
      </c>
      <c r="DZ42" s="57">
        <v>0</v>
      </c>
      <c r="EA42" s="57">
        <v>0</v>
      </c>
      <c r="EB42" s="57">
        <v>0</v>
      </c>
      <c r="EC42" s="59">
        <f t="shared" si="31"/>
        <v>0</v>
      </c>
      <c r="ED42" s="89"/>
      <c r="EE42" s="112"/>
      <c r="EF42" s="89"/>
      <c r="EG42" s="103">
        <f t="shared" si="32"/>
        <v>0</v>
      </c>
      <c r="EH42" s="89"/>
      <c r="EI42" s="89"/>
      <c r="EJ42" s="89"/>
      <c r="EK42" s="103">
        <f t="shared" si="33"/>
        <v>0</v>
      </c>
    </row>
    <row r="43" spans="1:141" ht="13.5" customHeight="1" x14ac:dyDescent="0.2">
      <c r="A43" s="17" t="s">
        <v>72</v>
      </c>
      <c r="B43" s="58">
        <v>0</v>
      </c>
      <c r="C43" s="58">
        <v>0</v>
      </c>
      <c r="D43" s="58">
        <v>0</v>
      </c>
      <c r="E43" s="101">
        <f t="shared" si="35"/>
        <v>0</v>
      </c>
      <c r="F43" s="58">
        <v>0</v>
      </c>
      <c r="G43" s="58">
        <v>0</v>
      </c>
      <c r="H43" s="58">
        <v>0</v>
      </c>
      <c r="I43" s="101">
        <f t="shared" si="37"/>
        <v>0</v>
      </c>
      <c r="J43" s="58">
        <v>171.3</v>
      </c>
      <c r="K43" s="58">
        <v>0</v>
      </c>
      <c r="L43" s="58">
        <v>0</v>
      </c>
      <c r="M43" s="101">
        <f t="shared" si="34"/>
        <v>171.3</v>
      </c>
      <c r="N43" s="58">
        <v>6233.2</v>
      </c>
      <c r="O43" s="58">
        <v>0</v>
      </c>
      <c r="P43" s="58">
        <v>0</v>
      </c>
      <c r="Q43" s="101">
        <f t="shared" si="36"/>
        <v>6233.2</v>
      </c>
      <c r="R43" s="58">
        <v>2750</v>
      </c>
      <c r="S43" s="58">
        <v>0</v>
      </c>
      <c r="T43" s="58">
        <v>0</v>
      </c>
      <c r="U43" s="101">
        <f t="shared" si="3"/>
        <v>2750</v>
      </c>
      <c r="V43" s="58">
        <v>9223.2000000000007</v>
      </c>
      <c r="W43" s="58">
        <v>0</v>
      </c>
      <c r="X43" s="58">
        <v>0</v>
      </c>
      <c r="Y43" s="101">
        <f t="shared" si="4"/>
        <v>9223.2000000000007</v>
      </c>
      <c r="Z43" s="58">
        <v>5538.4</v>
      </c>
      <c r="AA43" s="58">
        <v>0</v>
      </c>
      <c r="AB43" s="58">
        <v>0</v>
      </c>
      <c r="AC43" s="101">
        <f t="shared" si="5"/>
        <v>5538.4</v>
      </c>
      <c r="AD43" s="58">
        <v>5411</v>
      </c>
      <c r="AE43" s="58">
        <v>0</v>
      </c>
      <c r="AF43" s="58">
        <v>0</v>
      </c>
      <c r="AG43" s="101">
        <f t="shared" si="6"/>
        <v>5411</v>
      </c>
      <c r="AH43" s="58">
        <v>3998</v>
      </c>
      <c r="AI43" s="58">
        <v>0</v>
      </c>
      <c r="AJ43" s="58">
        <v>0</v>
      </c>
      <c r="AK43" s="101">
        <f t="shared" si="7"/>
        <v>3998</v>
      </c>
      <c r="AL43" s="58">
        <v>5249</v>
      </c>
      <c r="AM43" s="58">
        <v>0</v>
      </c>
      <c r="AN43" s="58">
        <v>0</v>
      </c>
      <c r="AO43" s="101">
        <f t="shared" si="8"/>
        <v>5249</v>
      </c>
      <c r="AP43" s="58">
        <v>607.4</v>
      </c>
      <c r="AQ43" s="58">
        <v>0</v>
      </c>
      <c r="AR43" s="58">
        <v>0</v>
      </c>
      <c r="AS43" s="101">
        <f t="shared" si="9"/>
        <v>607.4</v>
      </c>
      <c r="AT43" s="58">
        <v>0</v>
      </c>
      <c r="AU43" s="58">
        <v>0</v>
      </c>
      <c r="AV43" s="58">
        <v>0</v>
      </c>
      <c r="AW43" s="101">
        <f t="shared" si="10"/>
        <v>0</v>
      </c>
      <c r="AX43" s="58">
        <v>0</v>
      </c>
      <c r="AY43" s="58">
        <v>0</v>
      </c>
      <c r="AZ43" s="58">
        <v>0</v>
      </c>
      <c r="BA43" s="101">
        <f t="shared" si="11"/>
        <v>0</v>
      </c>
      <c r="BB43" s="58">
        <v>0</v>
      </c>
      <c r="BC43" s="58">
        <v>0</v>
      </c>
      <c r="BD43" s="58">
        <v>0</v>
      </c>
      <c r="BE43" s="101">
        <f t="shared" si="12"/>
        <v>0</v>
      </c>
      <c r="BF43" s="58">
        <v>0</v>
      </c>
      <c r="BG43" s="58">
        <v>0</v>
      </c>
      <c r="BH43" s="58">
        <v>0</v>
      </c>
      <c r="BI43" s="101">
        <f t="shared" si="13"/>
        <v>0</v>
      </c>
      <c r="BJ43" s="58">
        <v>3181.6</v>
      </c>
      <c r="BK43" s="58">
        <v>0</v>
      </c>
      <c r="BL43" s="58">
        <v>0</v>
      </c>
      <c r="BM43" s="101">
        <f t="shared" si="14"/>
        <v>3181.6</v>
      </c>
      <c r="BN43" s="58">
        <v>3204.6</v>
      </c>
      <c r="BO43" s="58">
        <v>0</v>
      </c>
      <c r="BP43" s="58">
        <v>0</v>
      </c>
      <c r="BQ43" s="101">
        <f t="shared" si="15"/>
        <v>3204.6</v>
      </c>
      <c r="BR43" s="58">
        <v>6942.7</v>
      </c>
      <c r="BS43" s="58">
        <v>0</v>
      </c>
      <c r="BT43" s="58">
        <v>0</v>
      </c>
      <c r="BU43" s="101">
        <f t="shared" si="16"/>
        <v>6942.7</v>
      </c>
      <c r="BV43" s="58">
        <v>82.4</v>
      </c>
      <c r="BW43" s="58">
        <v>0</v>
      </c>
      <c r="BX43" s="58">
        <v>0</v>
      </c>
      <c r="BY43" s="101">
        <f t="shared" si="17"/>
        <v>82.4</v>
      </c>
      <c r="BZ43" s="58">
        <v>0</v>
      </c>
      <c r="CA43" s="58">
        <v>0</v>
      </c>
      <c r="CB43" s="58">
        <v>0</v>
      </c>
      <c r="CC43" s="101">
        <f t="shared" si="18"/>
        <v>0</v>
      </c>
      <c r="CD43" s="58">
        <v>0</v>
      </c>
      <c r="CE43" s="58">
        <v>0</v>
      </c>
      <c r="CF43" s="58">
        <v>0</v>
      </c>
      <c r="CG43" s="101">
        <f t="shared" si="19"/>
        <v>0</v>
      </c>
      <c r="CH43" s="58">
        <v>1526.3</v>
      </c>
      <c r="CI43" s="58">
        <v>0</v>
      </c>
      <c r="CJ43" s="58">
        <v>0</v>
      </c>
      <c r="CK43" s="101">
        <f t="shared" si="20"/>
        <v>1526.3</v>
      </c>
      <c r="CL43" s="58">
        <v>0</v>
      </c>
      <c r="CM43" s="58">
        <v>0</v>
      </c>
      <c r="CN43" s="58">
        <v>0</v>
      </c>
      <c r="CO43" s="101">
        <f t="shared" si="21"/>
        <v>0</v>
      </c>
      <c r="CP43" s="58">
        <v>0</v>
      </c>
      <c r="CQ43" s="61">
        <v>0</v>
      </c>
      <c r="CR43" s="58">
        <v>0</v>
      </c>
      <c r="CS43" s="101">
        <f t="shared" si="22"/>
        <v>0</v>
      </c>
      <c r="CT43" s="58">
        <v>0</v>
      </c>
      <c r="CU43" s="58">
        <v>0</v>
      </c>
      <c r="CV43" s="58">
        <v>0</v>
      </c>
      <c r="CW43" s="101">
        <f t="shared" si="23"/>
        <v>0</v>
      </c>
      <c r="CX43" s="58">
        <v>0</v>
      </c>
      <c r="CY43" s="58">
        <v>0</v>
      </c>
      <c r="CZ43" s="58">
        <v>0</v>
      </c>
      <c r="DA43" s="101">
        <f t="shared" si="24"/>
        <v>0</v>
      </c>
      <c r="DB43" s="58">
        <v>0</v>
      </c>
      <c r="DC43" s="58">
        <v>0</v>
      </c>
      <c r="DD43" s="58">
        <v>0</v>
      </c>
      <c r="DE43" s="101">
        <f t="shared" si="25"/>
        <v>0</v>
      </c>
      <c r="DF43" s="58">
        <v>1620.7</v>
      </c>
      <c r="DG43" s="58">
        <v>768</v>
      </c>
      <c r="DH43" s="58">
        <v>0</v>
      </c>
      <c r="DI43" s="101">
        <f t="shared" si="26"/>
        <v>2388.6999999999998</v>
      </c>
      <c r="DJ43" s="58">
        <v>9172.2000000000007</v>
      </c>
      <c r="DK43" s="58">
        <v>2072</v>
      </c>
      <c r="DL43" s="58">
        <v>0</v>
      </c>
      <c r="DM43" s="101">
        <f t="shared" si="27"/>
        <v>11244.2</v>
      </c>
      <c r="DN43" s="58">
        <v>5748.8</v>
      </c>
      <c r="DO43" s="58">
        <v>244</v>
      </c>
      <c r="DP43" s="58">
        <v>0</v>
      </c>
      <c r="DQ43" s="101">
        <f t="shared" si="28"/>
        <v>5992.8</v>
      </c>
      <c r="DR43" s="58">
        <v>0</v>
      </c>
      <c r="DS43" s="58">
        <v>749</v>
      </c>
      <c r="DT43" s="58">
        <v>0</v>
      </c>
      <c r="DU43" s="101">
        <f t="shared" si="29"/>
        <v>749</v>
      </c>
      <c r="DV43" s="57">
        <v>0</v>
      </c>
      <c r="DW43" s="124">
        <v>91</v>
      </c>
      <c r="DX43" s="57">
        <v>0</v>
      </c>
      <c r="DY43" s="102">
        <f t="shared" si="30"/>
        <v>91</v>
      </c>
      <c r="DZ43" s="57">
        <v>0</v>
      </c>
      <c r="EA43" s="57">
        <v>594</v>
      </c>
      <c r="EB43" s="57">
        <v>0</v>
      </c>
      <c r="EC43" s="59">
        <f t="shared" si="31"/>
        <v>594</v>
      </c>
      <c r="ED43" s="89">
        <v>1707.1</v>
      </c>
      <c r="EE43" s="112">
        <v>699</v>
      </c>
      <c r="EF43" s="89">
        <v>0</v>
      </c>
      <c r="EG43" s="103">
        <f t="shared" si="32"/>
        <v>2406.1</v>
      </c>
      <c r="EH43" s="92">
        <v>1227.5</v>
      </c>
      <c r="EI43" s="89">
        <v>260</v>
      </c>
      <c r="EJ43" s="89">
        <v>0</v>
      </c>
      <c r="EK43" s="103">
        <f t="shared" si="33"/>
        <v>1487.5</v>
      </c>
    </row>
    <row r="44" spans="1:141" ht="13.5" customHeight="1" x14ac:dyDescent="0.2">
      <c r="A44" s="6" t="s">
        <v>8</v>
      </c>
      <c r="B44" s="58">
        <v>0</v>
      </c>
      <c r="C44" s="58">
        <v>0</v>
      </c>
      <c r="D44" s="58">
        <v>0</v>
      </c>
      <c r="E44" s="101">
        <f t="shared" si="35"/>
        <v>0</v>
      </c>
      <c r="F44" s="58">
        <v>0</v>
      </c>
      <c r="G44" s="58">
        <v>0</v>
      </c>
      <c r="H44" s="58">
        <v>0</v>
      </c>
      <c r="I44" s="101">
        <f t="shared" si="37"/>
        <v>0</v>
      </c>
      <c r="J44" s="58">
        <v>0</v>
      </c>
      <c r="K44" s="58">
        <v>0</v>
      </c>
      <c r="L44" s="58">
        <v>0</v>
      </c>
      <c r="M44" s="101">
        <f t="shared" si="34"/>
        <v>0</v>
      </c>
      <c r="N44" s="58">
        <v>0</v>
      </c>
      <c r="O44" s="58">
        <v>0</v>
      </c>
      <c r="P44" s="58">
        <v>0</v>
      </c>
      <c r="Q44" s="101">
        <f t="shared" si="36"/>
        <v>0</v>
      </c>
      <c r="R44" s="58">
        <v>0</v>
      </c>
      <c r="S44" s="58">
        <v>0</v>
      </c>
      <c r="T44" s="58">
        <v>0</v>
      </c>
      <c r="U44" s="101">
        <f t="shared" si="3"/>
        <v>0</v>
      </c>
      <c r="V44" s="58">
        <v>0</v>
      </c>
      <c r="W44" s="58">
        <v>0</v>
      </c>
      <c r="X44" s="58">
        <v>0</v>
      </c>
      <c r="Y44" s="101">
        <f t="shared" si="4"/>
        <v>0</v>
      </c>
      <c r="Z44" s="58">
        <v>0</v>
      </c>
      <c r="AA44" s="58">
        <v>0</v>
      </c>
      <c r="AB44" s="58">
        <v>0</v>
      </c>
      <c r="AC44" s="101">
        <f t="shared" si="5"/>
        <v>0</v>
      </c>
      <c r="AD44" s="58">
        <v>0</v>
      </c>
      <c r="AE44" s="58">
        <v>0</v>
      </c>
      <c r="AF44" s="58">
        <v>0</v>
      </c>
      <c r="AG44" s="101">
        <f t="shared" si="6"/>
        <v>0</v>
      </c>
      <c r="AH44" s="58">
        <v>0</v>
      </c>
      <c r="AI44" s="58">
        <v>0</v>
      </c>
      <c r="AJ44" s="58">
        <v>0</v>
      </c>
      <c r="AK44" s="101">
        <f t="shared" si="7"/>
        <v>0</v>
      </c>
      <c r="AL44" s="58">
        <v>0</v>
      </c>
      <c r="AM44" s="58">
        <v>0</v>
      </c>
      <c r="AN44" s="58">
        <v>0</v>
      </c>
      <c r="AO44" s="101">
        <f t="shared" si="8"/>
        <v>0</v>
      </c>
      <c r="AP44" s="58">
        <v>0</v>
      </c>
      <c r="AQ44" s="58">
        <v>0</v>
      </c>
      <c r="AR44" s="58">
        <v>0</v>
      </c>
      <c r="AS44" s="101">
        <f t="shared" si="9"/>
        <v>0</v>
      </c>
      <c r="AT44" s="58">
        <v>0</v>
      </c>
      <c r="AU44" s="58">
        <v>0</v>
      </c>
      <c r="AV44" s="58">
        <v>0</v>
      </c>
      <c r="AW44" s="101">
        <f t="shared" si="10"/>
        <v>0</v>
      </c>
      <c r="AX44" s="58">
        <v>0</v>
      </c>
      <c r="AY44" s="58">
        <v>0</v>
      </c>
      <c r="AZ44" s="58">
        <v>0</v>
      </c>
      <c r="BA44" s="101">
        <f t="shared" si="11"/>
        <v>0</v>
      </c>
      <c r="BB44" s="58">
        <v>0</v>
      </c>
      <c r="BC44" s="58">
        <v>0</v>
      </c>
      <c r="BD44" s="58">
        <v>0</v>
      </c>
      <c r="BE44" s="101">
        <f t="shared" si="12"/>
        <v>0</v>
      </c>
      <c r="BF44" s="58">
        <v>0</v>
      </c>
      <c r="BG44" s="58">
        <v>0</v>
      </c>
      <c r="BH44" s="58">
        <v>0</v>
      </c>
      <c r="BI44" s="101">
        <f t="shared" si="13"/>
        <v>0</v>
      </c>
      <c r="BJ44" s="58">
        <v>0</v>
      </c>
      <c r="BK44" s="58">
        <v>0</v>
      </c>
      <c r="BL44" s="58">
        <v>0</v>
      </c>
      <c r="BM44" s="101">
        <f t="shared" si="14"/>
        <v>0</v>
      </c>
      <c r="BN44" s="58">
        <v>0</v>
      </c>
      <c r="BO44" s="58">
        <v>0</v>
      </c>
      <c r="BP44" s="58">
        <v>0</v>
      </c>
      <c r="BQ44" s="101">
        <f t="shared" si="15"/>
        <v>0</v>
      </c>
      <c r="BR44" s="58">
        <v>0</v>
      </c>
      <c r="BS44" s="58">
        <v>0</v>
      </c>
      <c r="BT44" s="58">
        <v>0</v>
      </c>
      <c r="BU44" s="101">
        <f t="shared" si="16"/>
        <v>0</v>
      </c>
      <c r="BV44" s="58">
        <v>0</v>
      </c>
      <c r="BW44" s="58">
        <v>0</v>
      </c>
      <c r="BX44" s="58">
        <v>0</v>
      </c>
      <c r="BY44" s="101">
        <f t="shared" si="17"/>
        <v>0</v>
      </c>
      <c r="BZ44" s="58">
        <v>0</v>
      </c>
      <c r="CA44" s="58">
        <v>0</v>
      </c>
      <c r="CB44" s="58">
        <v>0</v>
      </c>
      <c r="CC44" s="101">
        <f t="shared" si="18"/>
        <v>0</v>
      </c>
      <c r="CD44" s="58">
        <v>0</v>
      </c>
      <c r="CE44" s="58">
        <v>0</v>
      </c>
      <c r="CF44" s="58">
        <v>0</v>
      </c>
      <c r="CG44" s="101">
        <f t="shared" si="19"/>
        <v>0</v>
      </c>
      <c r="CH44" s="58">
        <v>0</v>
      </c>
      <c r="CI44" s="58">
        <v>0</v>
      </c>
      <c r="CJ44" s="58">
        <v>0</v>
      </c>
      <c r="CK44" s="101">
        <f t="shared" si="20"/>
        <v>0</v>
      </c>
      <c r="CL44" s="58">
        <v>0</v>
      </c>
      <c r="CM44" s="58">
        <v>0</v>
      </c>
      <c r="CN44" s="58">
        <v>0</v>
      </c>
      <c r="CO44" s="101">
        <f t="shared" si="21"/>
        <v>0</v>
      </c>
      <c r="CP44" s="58">
        <v>0</v>
      </c>
      <c r="CQ44" s="61">
        <v>0</v>
      </c>
      <c r="CR44" s="58">
        <v>0</v>
      </c>
      <c r="CS44" s="101">
        <f t="shared" si="22"/>
        <v>0</v>
      </c>
      <c r="CT44" s="58">
        <v>0</v>
      </c>
      <c r="CU44" s="58">
        <v>0</v>
      </c>
      <c r="CV44" s="58">
        <v>0</v>
      </c>
      <c r="CW44" s="101">
        <f t="shared" si="23"/>
        <v>0</v>
      </c>
      <c r="CX44" s="58">
        <v>0</v>
      </c>
      <c r="CY44" s="58">
        <v>0</v>
      </c>
      <c r="CZ44" s="58">
        <v>0</v>
      </c>
      <c r="DA44" s="101">
        <f t="shared" si="24"/>
        <v>0</v>
      </c>
      <c r="DB44" s="58">
        <v>0</v>
      </c>
      <c r="DC44" s="58">
        <v>0</v>
      </c>
      <c r="DD44" s="58">
        <v>0</v>
      </c>
      <c r="DE44" s="101">
        <f t="shared" si="25"/>
        <v>0</v>
      </c>
      <c r="DF44" s="58">
        <v>0</v>
      </c>
      <c r="DG44" s="58">
        <v>0</v>
      </c>
      <c r="DH44" s="58">
        <v>0</v>
      </c>
      <c r="DI44" s="101">
        <f t="shared" si="26"/>
        <v>0</v>
      </c>
      <c r="DJ44" s="58">
        <v>0</v>
      </c>
      <c r="DK44" s="58">
        <v>0</v>
      </c>
      <c r="DL44" s="58">
        <v>0</v>
      </c>
      <c r="DM44" s="101">
        <f t="shared" si="27"/>
        <v>0</v>
      </c>
      <c r="DN44" s="58">
        <v>0</v>
      </c>
      <c r="DO44" s="58">
        <v>0</v>
      </c>
      <c r="DP44" s="58">
        <v>0</v>
      </c>
      <c r="DQ44" s="101">
        <f t="shared" si="28"/>
        <v>0</v>
      </c>
      <c r="DR44" s="58">
        <v>0</v>
      </c>
      <c r="DS44" s="58">
        <v>0</v>
      </c>
      <c r="DT44" s="58">
        <v>0</v>
      </c>
      <c r="DU44" s="101">
        <f t="shared" si="29"/>
        <v>0</v>
      </c>
      <c r="DV44" s="57">
        <v>0</v>
      </c>
      <c r="DW44" s="124">
        <v>134</v>
      </c>
      <c r="DX44" s="57">
        <v>0</v>
      </c>
      <c r="DY44" s="102">
        <f t="shared" si="30"/>
        <v>134</v>
      </c>
      <c r="DZ44" s="57">
        <v>0</v>
      </c>
      <c r="EA44" s="57">
        <v>399</v>
      </c>
      <c r="EB44" s="57">
        <v>0</v>
      </c>
      <c r="EC44" s="59">
        <f t="shared" si="31"/>
        <v>399</v>
      </c>
      <c r="ED44" s="89">
        <v>0</v>
      </c>
      <c r="EE44" s="112">
        <v>0</v>
      </c>
      <c r="EF44" s="89">
        <v>0</v>
      </c>
      <c r="EG44" s="103">
        <f t="shared" si="32"/>
        <v>0</v>
      </c>
      <c r="EH44" s="89">
        <v>0</v>
      </c>
      <c r="EI44" s="89">
        <v>0</v>
      </c>
      <c r="EJ44" s="89">
        <v>0</v>
      </c>
      <c r="EK44" s="103">
        <f t="shared" si="33"/>
        <v>0</v>
      </c>
    </row>
    <row r="45" spans="1:141" ht="13.5" customHeight="1" x14ac:dyDescent="0.2">
      <c r="A45" s="6" t="s">
        <v>9</v>
      </c>
      <c r="B45" s="58">
        <v>0</v>
      </c>
      <c r="C45" s="58">
        <v>0</v>
      </c>
      <c r="D45" s="58">
        <v>0</v>
      </c>
      <c r="E45" s="101">
        <f t="shared" si="35"/>
        <v>0</v>
      </c>
      <c r="F45" s="58">
        <v>0</v>
      </c>
      <c r="G45" s="58">
        <v>0</v>
      </c>
      <c r="H45" s="58">
        <v>0</v>
      </c>
      <c r="I45" s="101">
        <f t="shared" si="37"/>
        <v>0</v>
      </c>
      <c r="J45" s="58">
        <v>0</v>
      </c>
      <c r="K45" s="58">
        <v>0</v>
      </c>
      <c r="L45" s="58">
        <v>0</v>
      </c>
      <c r="M45" s="101">
        <f t="shared" si="34"/>
        <v>0</v>
      </c>
      <c r="N45" s="58">
        <v>0</v>
      </c>
      <c r="O45" s="58">
        <v>0</v>
      </c>
      <c r="P45" s="58">
        <v>0</v>
      </c>
      <c r="Q45" s="101">
        <f t="shared" si="36"/>
        <v>0</v>
      </c>
      <c r="R45" s="58">
        <v>0</v>
      </c>
      <c r="S45" s="58">
        <v>0</v>
      </c>
      <c r="T45" s="58">
        <v>0</v>
      </c>
      <c r="U45" s="101">
        <f t="shared" si="3"/>
        <v>0</v>
      </c>
      <c r="V45" s="58">
        <v>0</v>
      </c>
      <c r="W45" s="58">
        <v>0</v>
      </c>
      <c r="X45" s="58">
        <v>0</v>
      </c>
      <c r="Y45" s="101">
        <f t="shared" si="4"/>
        <v>0</v>
      </c>
      <c r="Z45" s="58">
        <v>0</v>
      </c>
      <c r="AA45" s="58">
        <v>0</v>
      </c>
      <c r="AB45" s="58">
        <v>0</v>
      </c>
      <c r="AC45" s="101">
        <f t="shared" si="5"/>
        <v>0</v>
      </c>
      <c r="AD45" s="58">
        <v>0</v>
      </c>
      <c r="AE45" s="58">
        <v>0</v>
      </c>
      <c r="AF45" s="58">
        <v>0</v>
      </c>
      <c r="AG45" s="101">
        <f t="shared" si="6"/>
        <v>0</v>
      </c>
      <c r="AH45" s="58">
        <v>0</v>
      </c>
      <c r="AI45" s="58">
        <v>0</v>
      </c>
      <c r="AJ45" s="58">
        <v>0</v>
      </c>
      <c r="AK45" s="101">
        <f t="shared" si="7"/>
        <v>0</v>
      </c>
      <c r="AL45" s="58">
        <v>0</v>
      </c>
      <c r="AM45" s="58">
        <v>0</v>
      </c>
      <c r="AN45" s="58">
        <v>0</v>
      </c>
      <c r="AO45" s="101">
        <f t="shared" si="8"/>
        <v>0</v>
      </c>
      <c r="AP45" s="58">
        <v>0</v>
      </c>
      <c r="AQ45" s="58">
        <v>0</v>
      </c>
      <c r="AR45" s="58">
        <v>0</v>
      </c>
      <c r="AS45" s="101">
        <f t="shared" si="9"/>
        <v>0</v>
      </c>
      <c r="AT45" s="58">
        <v>0</v>
      </c>
      <c r="AU45" s="58">
        <v>0</v>
      </c>
      <c r="AV45" s="58">
        <v>0</v>
      </c>
      <c r="AW45" s="101">
        <f t="shared" si="10"/>
        <v>0</v>
      </c>
      <c r="AX45" s="58">
        <v>0</v>
      </c>
      <c r="AY45" s="58">
        <v>0</v>
      </c>
      <c r="AZ45" s="58">
        <v>0</v>
      </c>
      <c r="BA45" s="101">
        <f t="shared" si="11"/>
        <v>0</v>
      </c>
      <c r="BB45" s="58">
        <v>0</v>
      </c>
      <c r="BC45" s="58">
        <v>0</v>
      </c>
      <c r="BD45" s="58">
        <v>0</v>
      </c>
      <c r="BE45" s="101">
        <f t="shared" si="12"/>
        <v>0</v>
      </c>
      <c r="BF45" s="58">
        <v>0</v>
      </c>
      <c r="BG45" s="58">
        <v>0</v>
      </c>
      <c r="BH45" s="58">
        <v>0</v>
      </c>
      <c r="BI45" s="101">
        <f t="shared" si="13"/>
        <v>0</v>
      </c>
      <c r="BJ45" s="58">
        <v>0</v>
      </c>
      <c r="BK45" s="58">
        <v>0</v>
      </c>
      <c r="BL45" s="58">
        <v>0</v>
      </c>
      <c r="BM45" s="101">
        <f t="shared" si="14"/>
        <v>0</v>
      </c>
      <c r="BN45" s="58">
        <v>0</v>
      </c>
      <c r="BO45" s="58">
        <v>0</v>
      </c>
      <c r="BP45" s="58">
        <v>0</v>
      </c>
      <c r="BQ45" s="101">
        <f t="shared" si="15"/>
        <v>0</v>
      </c>
      <c r="BR45" s="58">
        <v>0</v>
      </c>
      <c r="BS45" s="58">
        <v>0</v>
      </c>
      <c r="BT45" s="58">
        <v>0</v>
      </c>
      <c r="BU45" s="101">
        <f t="shared" si="16"/>
        <v>0</v>
      </c>
      <c r="BV45" s="58">
        <v>0</v>
      </c>
      <c r="BW45" s="58">
        <v>0</v>
      </c>
      <c r="BX45" s="58">
        <v>0</v>
      </c>
      <c r="BY45" s="101">
        <f t="shared" si="17"/>
        <v>0</v>
      </c>
      <c r="BZ45" s="58">
        <v>0</v>
      </c>
      <c r="CA45" s="58">
        <v>0</v>
      </c>
      <c r="CB45" s="58">
        <v>0</v>
      </c>
      <c r="CC45" s="101">
        <f t="shared" si="18"/>
        <v>0</v>
      </c>
      <c r="CD45" s="58">
        <v>0</v>
      </c>
      <c r="CE45" s="58">
        <v>0</v>
      </c>
      <c r="CF45" s="58">
        <v>0</v>
      </c>
      <c r="CG45" s="101">
        <f t="shared" si="19"/>
        <v>0</v>
      </c>
      <c r="CH45" s="58">
        <v>0</v>
      </c>
      <c r="CI45" s="58">
        <v>0</v>
      </c>
      <c r="CJ45" s="58">
        <v>0</v>
      </c>
      <c r="CK45" s="101">
        <f t="shared" si="20"/>
        <v>0</v>
      </c>
      <c r="CL45" s="58">
        <v>0</v>
      </c>
      <c r="CM45" s="58">
        <v>0</v>
      </c>
      <c r="CN45" s="58">
        <v>0</v>
      </c>
      <c r="CO45" s="101">
        <f t="shared" si="21"/>
        <v>0</v>
      </c>
      <c r="CP45" s="58">
        <v>0</v>
      </c>
      <c r="CQ45" s="61">
        <v>0</v>
      </c>
      <c r="CR45" s="58">
        <v>0</v>
      </c>
      <c r="CS45" s="101">
        <f t="shared" si="22"/>
        <v>0</v>
      </c>
      <c r="CT45" s="58">
        <v>0</v>
      </c>
      <c r="CU45" s="58">
        <v>0</v>
      </c>
      <c r="CV45" s="58">
        <v>0</v>
      </c>
      <c r="CW45" s="101">
        <f t="shared" si="23"/>
        <v>0</v>
      </c>
      <c r="CX45" s="58">
        <v>0</v>
      </c>
      <c r="CY45" s="58">
        <v>0</v>
      </c>
      <c r="CZ45" s="58">
        <v>0</v>
      </c>
      <c r="DA45" s="101">
        <f t="shared" si="24"/>
        <v>0</v>
      </c>
      <c r="DB45" s="58">
        <v>0</v>
      </c>
      <c r="DC45" s="58">
        <v>0</v>
      </c>
      <c r="DD45" s="58">
        <v>0</v>
      </c>
      <c r="DE45" s="101">
        <f t="shared" si="25"/>
        <v>0</v>
      </c>
      <c r="DF45" s="58">
        <v>0</v>
      </c>
      <c r="DG45" s="58">
        <v>0</v>
      </c>
      <c r="DH45" s="58">
        <v>0</v>
      </c>
      <c r="DI45" s="101">
        <f t="shared" si="26"/>
        <v>0</v>
      </c>
      <c r="DJ45" s="58">
        <v>0</v>
      </c>
      <c r="DK45" s="58">
        <v>0</v>
      </c>
      <c r="DL45" s="58">
        <v>0</v>
      </c>
      <c r="DM45" s="101">
        <f t="shared" si="27"/>
        <v>0</v>
      </c>
      <c r="DN45" s="58">
        <v>0</v>
      </c>
      <c r="DO45" s="58">
        <v>0</v>
      </c>
      <c r="DP45" s="58">
        <v>0</v>
      </c>
      <c r="DQ45" s="101">
        <f t="shared" si="28"/>
        <v>0</v>
      </c>
      <c r="DR45" s="58">
        <v>0</v>
      </c>
      <c r="DS45" s="58">
        <v>0</v>
      </c>
      <c r="DT45" s="58">
        <v>0</v>
      </c>
      <c r="DU45" s="101">
        <f t="shared" si="29"/>
        <v>0</v>
      </c>
      <c r="DV45" s="57">
        <v>0</v>
      </c>
      <c r="DW45" s="57">
        <v>0</v>
      </c>
      <c r="DX45" s="57">
        <v>0</v>
      </c>
      <c r="DY45" s="102">
        <f t="shared" si="30"/>
        <v>0</v>
      </c>
      <c r="DZ45" s="57">
        <v>0</v>
      </c>
      <c r="EA45" s="57">
        <v>0</v>
      </c>
      <c r="EB45" s="57">
        <v>0</v>
      </c>
      <c r="EC45" s="59">
        <f t="shared" si="31"/>
        <v>0</v>
      </c>
      <c r="ED45" s="89">
        <v>0</v>
      </c>
      <c r="EE45" s="112">
        <v>0</v>
      </c>
      <c r="EF45" s="89">
        <v>0</v>
      </c>
      <c r="EG45" s="103">
        <f t="shared" si="32"/>
        <v>0</v>
      </c>
      <c r="EH45" s="89">
        <v>0</v>
      </c>
      <c r="EI45" s="89">
        <v>0</v>
      </c>
      <c r="EJ45" s="89">
        <v>0</v>
      </c>
      <c r="EK45" s="103">
        <f t="shared" si="33"/>
        <v>0</v>
      </c>
    </row>
    <row r="46" spans="1:141" ht="13.5" customHeight="1" x14ac:dyDescent="0.2">
      <c r="A46" s="6" t="s">
        <v>10</v>
      </c>
      <c r="B46" s="58">
        <v>0</v>
      </c>
      <c r="C46" s="58">
        <v>0</v>
      </c>
      <c r="D46" s="58">
        <v>0</v>
      </c>
      <c r="E46" s="101">
        <f t="shared" si="35"/>
        <v>0</v>
      </c>
      <c r="F46" s="58">
        <v>0</v>
      </c>
      <c r="G46" s="58">
        <v>0</v>
      </c>
      <c r="H46" s="58">
        <v>0</v>
      </c>
      <c r="I46" s="101">
        <f t="shared" si="37"/>
        <v>0</v>
      </c>
      <c r="J46" s="58">
        <v>0</v>
      </c>
      <c r="K46" s="58">
        <v>0</v>
      </c>
      <c r="L46" s="58">
        <v>0</v>
      </c>
      <c r="M46" s="101">
        <f t="shared" si="34"/>
        <v>0</v>
      </c>
      <c r="N46" s="58">
        <v>0</v>
      </c>
      <c r="O46" s="58">
        <v>0</v>
      </c>
      <c r="P46" s="58">
        <v>0</v>
      </c>
      <c r="Q46" s="101">
        <f t="shared" si="36"/>
        <v>0</v>
      </c>
      <c r="R46" s="58">
        <v>0</v>
      </c>
      <c r="S46" s="58">
        <v>0</v>
      </c>
      <c r="T46" s="58">
        <v>0</v>
      </c>
      <c r="U46" s="101">
        <f t="shared" si="3"/>
        <v>0</v>
      </c>
      <c r="V46" s="58">
        <v>0</v>
      </c>
      <c r="W46" s="58">
        <v>0</v>
      </c>
      <c r="X46" s="58">
        <v>0</v>
      </c>
      <c r="Y46" s="101">
        <f t="shared" si="4"/>
        <v>0</v>
      </c>
      <c r="Z46" s="58">
        <v>0</v>
      </c>
      <c r="AA46" s="58">
        <v>0</v>
      </c>
      <c r="AB46" s="58">
        <v>0</v>
      </c>
      <c r="AC46" s="101">
        <f t="shared" si="5"/>
        <v>0</v>
      </c>
      <c r="AD46" s="58">
        <v>0</v>
      </c>
      <c r="AE46" s="58">
        <v>0</v>
      </c>
      <c r="AF46" s="58">
        <v>0</v>
      </c>
      <c r="AG46" s="101">
        <f t="shared" si="6"/>
        <v>0</v>
      </c>
      <c r="AH46" s="58">
        <v>0</v>
      </c>
      <c r="AI46" s="58">
        <v>0</v>
      </c>
      <c r="AJ46" s="58">
        <v>0</v>
      </c>
      <c r="AK46" s="101">
        <f t="shared" si="7"/>
        <v>0</v>
      </c>
      <c r="AL46" s="58">
        <v>0</v>
      </c>
      <c r="AM46" s="58">
        <v>0</v>
      </c>
      <c r="AN46" s="58">
        <v>0</v>
      </c>
      <c r="AO46" s="101">
        <f t="shared" si="8"/>
        <v>0</v>
      </c>
      <c r="AP46" s="58">
        <v>0</v>
      </c>
      <c r="AQ46" s="58">
        <v>0</v>
      </c>
      <c r="AR46" s="58">
        <v>0</v>
      </c>
      <c r="AS46" s="101">
        <f t="shared" si="9"/>
        <v>0</v>
      </c>
      <c r="AT46" s="58">
        <v>0</v>
      </c>
      <c r="AU46" s="58">
        <v>0</v>
      </c>
      <c r="AV46" s="58">
        <v>0</v>
      </c>
      <c r="AW46" s="101">
        <f t="shared" si="10"/>
        <v>0</v>
      </c>
      <c r="AX46" s="58">
        <v>0</v>
      </c>
      <c r="AY46" s="58">
        <v>0</v>
      </c>
      <c r="AZ46" s="58">
        <v>0</v>
      </c>
      <c r="BA46" s="101">
        <f t="shared" si="11"/>
        <v>0</v>
      </c>
      <c r="BB46" s="58">
        <v>0</v>
      </c>
      <c r="BC46" s="58">
        <v>0</v>
      </c>
      <c r="BD46" s="58">
        <v>0</v>
      </c>
      <c r="BE46" s="101">
        <f t="shared" si="12"/>
        <v>0</v>
      </c>
      <c r="BF46" s="58">
        <v>0</v>
      </c>
      <c r="BG46" s="58">
        <v>0</v>
      </c>
      <c r="BH46" s="58">
        <v>0</v>
      </c>
      <c r="BI46" s="101">
        <f t="shared" si="13"/>
        <v>0</v>
      </c>
      <c r="BJ46" s="58">
        <v>0</v>
      </c>
      <c r="BK46" s="58">
        <v>0</v>
      </c>
      <c r="BL46" s="58">
        <v>0</v>
      </c>
      <c r="BM46" s="101">
        <f t="shared" si="14"/>
        <v>0</v>
      </c>
      <c r="BN46" s="58">
        <v>0</v>
      </c>
      <c r="BO46" s="58">
        <v>0</v>
      </c>
      <c r="BP46" s="58">
        <v>0</v>
      </c>
      <c r="BQ46" s="101">
        <f t="shared" si="15"/>
        <v>0</v>
      </c>
      <c r="BR46" s="58">
        <v>0</v>
      </c>
      <c r="BS46" s="58">
        <v>0</v>
      </c>
      <c r="BT46" s="58">
        <v>0</v>
      </c>
      <c r="BU46" s="101">
        <f t="shared" si="16"/>
        <v>0</v>
      </c>
      <c r="BV46" s="58">
        <v>0</v>
      </c>
      <c r="BW46" s="58">
        <v>0</v>
      </c>
      <c r="BX46" s="58">
        <v>0</v>
      </c>
      <c r="BY46" s="101">
        <f t="shared" si="17"/>
        <v>0</v>
      </c>
      <c r="BZ46" s="58">
        <v>0</v>
      </c>
      <c r="CA46" s="58">
        <v>0</v>
      </c>
      <c r="CB46" s="58">
        <v>0</v>
      </c>
      <c r="CC46" s="101">
        <f t="shared" si="18"/>
        <v>0</v>
      </c>
      <c r="CD46" s="58">
        <v>0</v>
      </c>
      <c r="CE46" s="58">
        <v>0</v>
      </c>
      <c r="CF46" s="58">
        <v>0</v>
      </c>
      <c r="CG46" s="101">
        <f t="shared" si="19"/>
        <v>0</v>
      </c>
      <c r="CH46" s="58">
        <v>0</v>
      </c>
      <c r="CI46" s="58">
        <v>0</v>
      </c>
      <c r="CJ46" s="58">
        <v>0</v>
      </c>
      <c r="CK46" s="101">
        <f t="shared" si="20"/>
        <v>0</v>
      </c>
      <c r="CL46" s="58">
        <v>0</v>
      </c>
      <c r="CM46" s="58">
        <v>0</v>
      </c>
      <c r="CN46" s="58">
        <v>0</v>
      </c>
      <c r="CO46" s="101">
        <f t="shared" si="21"/>
        <v>0</v>
      </c>
      <c r="CP46" s="58">
        <v>0</v>
      </c>
      <c r="CQ46" s="61">
        <v>0</v>
      </c>
      <c r="CR46" s="58">
        <v>0</v>
      </c>
      <c r="CS46" s="101">
        <f t="shared" si="22"/>
        <v>0</v>
      </c>
      <c r="CT46" s="58">
        <v>0</v>
      </c>
      <c r="CU46" s="58">
        <v>0</v>
      </c>
      <c r="CV46" s="58">
        <v>0</v>
      </c>
      <c r="CW46" s="101">
        <f t="shared" si="23"/>
        <v>0</v>
      </c>
      <c r="CX46" s="58">
        <v>0</v>
      </c>
      <c r="CY46" s="58">
        <v>0</v>
      </c>
      <c r="CZ46" s="58">
        <v>0</v>
      </c>
      <c r="DA46" s="101">
        <f t="shared" si="24"/>
        <v>0</v>
      </c>
      <c r="DB46" s="58">
        <v>0</v>
      </c>
      <c r="DC46" s="58">
        <v>0</v>
      </c>
      <c r="DD46" s="58">
        <v>0</v>
      </c>
      <c r="DE46" s="101">
        <f t="shared" si="25"/>
        <v>0</v>
      </c>
      <c r="DF46" s="58">
        <v>0</v>
      </c>
      <c r="DG46" s="58">
        <v>2062</v>
      </c>
      <c r="DH46" s="58">
        <v>0</v>
      </c>
      <c r="DI46" s="101">
        <f t="shared" si="26"/>
        <v>2062</v>
      </c>
      <c r="DJ46" s="58">
        <v>0</v>
      </c>
      <c r="DK46" s="58">
        <v>0</v>
      </c>
      <c r="DL46" s="58">
        <v>0</v>
      </c>
      <c r="DM46" s="101">
        <f t="shared" si="27"/>
        <v>0</v>
      </c>
      <c r="DN46" s="58">
        <v>0</v>
      </c>
      <c r="DO46" s="58">
        <v>0</v>
      </c>
      <c r="DP46" s="58">
        <v>0</v>
      </c>
      <c r="DQ46" s="101">
        <f t="shared" si="28"/>
        <v>0</v>
      </c>
      <c r="DR46" s="58">
        <v>0</v>
      </c>
      <c r="DS46" s="58">
        <v>0</v>
      </c>
      <c r="DT46" s="58">
        <v>0</v>
      </c>
      <c r="DU46" s="101">
        <f t="shared" si="29"/>
        <v>0</v>
      </c>
      <c r="DV46" s="57">
        <v>0</v>
      </c>
      <c r="DW46" s="57">
        <v>0</v>
      </c>
      <c r="DX46" s="57">
        <v>0</v>
      </c>
      <c r="DY46" s="102">
        <f t="shared" si="30"/>
        <v>0</v>
      </c>
      <c r="DZ46" s="57">
        <v>0</v>
      </c>
      <c r="EA46" s="57">
        <v>0</v>
      </c>
      <c r="EB46" s="57">
        <v>0</v>
      </c>
      <c r="EC46" s="59">
        <f t="shared" si="31"/>
        <v>0</v>
      </c>
      <c r="ED46" s="89">
        <v>0</v>
      </c>
      <c r="EE46" s="112">
        <v>350</v>
      </c>
      <c r="EF46" s="89">
        <v>396</v>
      </c>
      <c r="EG46" s="103">
        <f t="shared" si="32"/>
        <v>746</v>
      </c>
      <c r="EH46" s="89">
        <v>0</v>
      </c>
      <c r="EI46" s="89">
        <v>176</v>
      </c>
      <c r="EJ46" s="89">
        <v>513</v>
      </c>
      <c r="EK46" s="103">
        <f t="shared" si="33"/>
        <v>689</v>
      </c>
    </row>
    <row r="47" spans="1:141" ht="13.5" customHeight="1" x14ac:dyDescent="0.2">
      <c r="A47" s="17" t="s">
        <v>48</v>
      </c>
      <c r="B47" s="58">
        <v>0</v>
      </c>
      <c r="C47" s="58">
        <v>0</v>
      </c>
      <c r="D47" s="58">
        <v>0</v>
      </c>
      <c r="E47" s="101">
        <f t="shared" si="35"/>
        <v>0</v>
      </c>
      <c r="F47" s="58">
        <v>0</v>
      </c>
      <c r="G47" s="58">
        <v>0</v>
      </c>
      <c r="H47" s="58">
        <v>0</v>
      </c>
      <c r="I47" s="101">
        <f t="shared" si="37"/>
        <v>0</v>
      </c>
      <c r="J47" s="58">
        <v>0</v>
      </c>
      <c r="K47" s="58">
        <v>0</v>
      </c>
      <c r="L47" s="58">
        <v>0</v>
      </c>
      <c r="M47" s="101">
        <f t="shared" si="34"/>
        <v>0</v>
      </c>
      <c r="N47" s="58">
        <v>0</v>
      </c>
      <c r="O47" s="58">
        <v>0</v>
      </c>
      <c r="P47" s="58">
        <v>0</v>
      </c>
      <c r="Q47" s="101">
        <f t="shared" si="36"/>
        <v>0</v>
      </c>
      <c r="R47" s="58">
        <v>0</v>
      </c>
      <c r="S47" s="58">
        <v>0</v>
      </c>
      <c r="T47" s="58">
        <v>0</v>
      </c>
      <c r="U47" s="101">
        <f t="shared" si="3"/>
        <v>0</v>
      </c>
      <c r="V47" s="58">
        <v>0</v>
      </c>
      <c r="W47" s="58">
        <v>0</v>
      </c>
      <c r="X47" s="58">
        <v>0</v>
      </c>
      <c r="Y47" s="101">
        <f t="shared" si="4"/>
        <v>0</v>
      </c>
      <c r="Z47" s="58">
        <v>0</v>
      </c>
      <c r="AA47" s="58">
        <v>0</v>
      </c>
      <c r="AB47" s="58">
        <v>0</v>
      </c>
      <c r="AC47" s="101">
        <f t="shared" si="5"/>
        <v>0</v>
      </c>
      <c r="AD47" s="58">
        <v>0</v>
      </c>
      <c r="AE47" s="58">
        <v>0</v>
      </c>
      <c r="AF47" s="58">
        <v>0</v>
      </c>
      <c r="AG47" s="101">
        <f t="shared" si="6"/>
        <v>0</v>
      </c>
      <c r="AH47" s="58">
        <v>0</v>
      </c>
      <c r="AI47" s="58">
        <v>0</v>
      </c>
      <c r="AJ47" s="58">
        <v>0</v>
      </c>
      <c r="AK47" s="101">
        <f t="shared" si="7"/>
        <v>0</v>
      </c>
      <c r="AL47" s="58">
        <v>0</v>
      </c>
      <c r="AM47" s="58">
        <v>0</v>
      </c>
      <c r="AN47" s="58">
        <v>0</v>
      </c>
      <c r="AO47" s="101">
        <f t="shared" si="8"/>
        <v>0</v>
      </c>
      <c r="AP47" s="58">
        <v>0</v>
      </c>
      <c r="AQ47" s="58">
        <v>0</v>
      </c>
      <c r="AR47" s="58">
        <v>0</v>
      </c>
      <c r="AS47" s="101">
        <f t="shared" si="9"/>
        <v>0</v>
      </c>
      <c r="AT47" s="58">
        <v>0</v>
      </c>
      <c r="AU47" s="58">
        <v>0</v>
      </c>
      <c r="AV47" s="58">
        <v>0</v>
      </c>
      <c r="AW47" s="101">
        <f t="shared" si="10"/>
        <v>0</v>
      </c>
      <c r="AX47" s="58">
        <v>0</v>
      </c>
      <c r="AY47" s="58">
        <v>0</v>
      </c>
      <c r="AZ47" s="58">
        <v>0</v>
      </c>
      <c r="BA47" s="101">
        <f t="shared" si="11"/>
        <v>0</v>
      </c>
      <c r="BB47" s="58">
        <v>0</v>
      </c>
      <c r="BC47" s="58">
        <v>0</v>
      </c>
      <c r="BD47" s="58">
        <v>0</v>
      </c>
      <c r="BE47" s="101">
        <f t="shared" si="12"/>
        <v>0</v>
      </c>
      <c r="BF47" s="58">
        <v>0</v>
      </c>
      <c r="BG47" s="58">
        <v>0</v>
      </c>
      <c r="BH47" s="58">
        <v>0</v>
      </c>
      <c r="BI47" s="101">
        <f t="shared" si="13"/>
        <v>0</v>
      </c>
      <c r="BJ47" s="58">
        <v>0</v>
      </c>
      <c r="BK47" s="58">
        <v>0</v>
      </c>
      <c r="BL47" s="58">
        <v>0</v>
      </c>
      <c r="BM47" s="101">
        <f t="shared" si="14"/>
        <v>0</v>
      </c>
      <c r="BN47" s="58">
        <v>0</v>
      </c>
      <c r="BO47" s="58">
        <v>0</v>
      </c>
      <c r="BP47" s="58">
        <v>0</v>
      </c>
      <c r="BQ47" s="101">
        <f t="shared" si="15"/>
        <v>0</v>
      </c>
      <c r="BR47" s="58">
        <v>0</v>
      </c>
      <c r="BS47" s="58">
        <v>0</v>
      </c>
      <c r="BT47" s="58">
        <v>0</v>
      </c>
      <c r="BU47" s="101">
        <f t="shared" si="16"/>
        <v>0</v>
      </c>
      <c r="BV47" s="58">
        <v>0</v>
      </c>
      <c r="BW47" s="58">
        <v>0</v>
      </c>
      <c r="BX47" s="58">
        <v>0</v>
      </c>
      <c r="BY47" s="101">
        <f t="shared" si="17"/>
        <v>0</v>
      </c>
      <c r="BZ47" s="58">
        <v>0</v>
      </c>
      <c r="CA47" s="58">
        <v>0</v>
      </c>
      <c r="CB47" s="58">
        <v>0</v>
      </c>
      <c r="CC47" s="101">
        <f t="shared" si="18"/>
        <v>0</v>
      </c>
      <c r="CD47" s="58">
        <v>0</v>
      </c>
      <c r="CE47" s="58">
        <v>0</v>
      </c>
      <c r="CF47" s="58">
        <v>0</v>
      </c>
      <c r="CG47" s="101">
        <f t="shared" si="19"/>
        <v>0</v>
      </c>
      <c r="CH47" s="58">
        <v>0</v>
      </c>
      <c r="CI47" s="58">
        <v>0</v>
      </c>
      <c r="CJ47" s="58">
        <v>0</v>
      </c>
      <c r="CK47" s="101">
        <f t="shared" si="20"/>
        <v>0</v>
      </c>
      <c r="CL47" s="58">
        <v>0</v>
      </c>
      <c r="CM47" s="58">
        <v>0</v>
      </c>
      <c r="CN47" s="58">
        <v>0</v>
      </c>
      <c r="CO47" s="101">
        <f t="shared" si="21"/>
        <v>0</v>
      </c>
      <c r="CP47" s="58">
        <v>0</v>
      </c>
      <c r="CQ47" s="61">
        <v>0</v>
      </c>
      <c r="CR47" s="58">
        <v>0</v>
      </c>
      <c r="CS47" s="101">
        <f t="shared" si="22"/>
        <v>0</v>
      </c>
      <c r="CT47" s="58">
        <v>0</v>
      </c>
      <c r="CU47" s="58">
        <v>0</v>
      </c>
      <c r="CV47" s="58">
        <v>0</v>
      </c>
      <c r="CW47" s="101">
        <f t="shared" si="23"/>
        <v>0</v>
      </c>
      <c r="CX47" s="58">
        <v>0</v>
      </c>
      <c r="CY47" s="58">
        <v>0</v>
      </c>
      <c r="CZ47" s="58">
        <v>0</v>
      </c>
      <c r="DA47" s="101">
        <f t="shared" si="24"/>
        <v>0</v>
      </c>
      <c r="DB47" s="58">
        <v>0</v>
      </c>
      <c r="DC47" s="58">
        <v>0</v>
      </c>
      <c r="DD47" s="58">
        <v>0</v>
      </c>
      <c r="DE47" s="101">
        <f t="shared" si="25"/>
        <v>0</v>
      </c>
      <c r="DF47" s="58">
        <v>0</v>
      </c>
      <c r="DG47" s="58">
        <v>0</v>
      </c>
      <c r="DH47" s="58">
        <v>0</v>
      </c>
      <c r="DI47" s="101">
        <f t="shared" si="26"/>
        <v>0</v>
      </c>
      <c r="DJ47" s="58">
        <v>0</v>
      </c>
      <c r="DK47" s="58">
        <v>0</v>
      </c>
      <c r="DL47" s="58">
        <v>0</v>
      </c>
      <c r="DM47" s="101">
        <f t="shared" si="27"/>
        <v>0</v>
      </c>
      <c r="DN47" s="58">
        <v>0</v>
      </c>
      <c r="DO47" s="58">
        <v>0</v>
      </c>
      <c r="DP47" s="58">
        <v>0</v>
      </c>
      <c r="DQ47" s="101">
        <f t="shared" si="28"/>
        <v>0</v>
      </c>
      <c r="DR47" s="58">
        <v>0</v>
      </c>
      <c r="DS47" s="58">
        <v>0</v>
      </c>
      <c r="DT47" s="58">
        <v>0</v>
      </c>
      <c r="DU47" s="101">
        <f t="shared" si="29"/>
        <v>0</v>
      </c>
      <c r="DV47" s="57">
        <v>0</v>
      </c>
      <c r="DW47" s="57">
        <v>0</v>
      </c>
      <c r="DX47" s="57">
        <v>0</v>
      </c>
      <c r="DY47" s="102">
        <f t="shared" si="30"/>
        <v>0</v>
      </c>
      <c r="DZ47" s="57">
        <v>0</v>
      </c>
      <c r="EA47" s="57">
        <v>0</v>
      </c>
      <c r="EB47" s="57">
        <v>0</v>
      </c>
      <c r="EC47" s="59">
        <f t="shared" si="31"/>
        <v>0</v>
      </c>
      <c r="ED47" s="89">
        <v>0</v>
      </c>
      <c r="EE47" s="112">
        <v>0</v>
      </c>
      <c r="EF47" s="89">
        <v>0</v>
      </c>
      <c r="EG47" s="103">
        <f t="shared" si="32"/>
        <v>0</v>
      </c>
      <c r="EH47" s="89">
        <v>0</v>
      </c>
      <c r="EI47" s="89">
        <v>0</v>
      </c>
      <c r="EJ47" s="89">
        <v>0</v>
      </c>
      <c r="EK47" s="103">
        <f t="shared" si="33"/>
        <v>0</v>
      </c>
    </row>
    <row r="48" spans="1:141" ht="13.5" customHeight="1" x14ac:dyDescent="0.2">
      <c r="A48" s="17" t="s">
        <v>47</v>
      </c>
      <c r="B48" s="58">
        <v>0</v>
      </c>
      <c r="C48" s="58">
        <v>0</v>
      </c>
      <c r="D48" s="58">
        <v>0</v>
      </c>
      <c r="E48" s="101">
        <f t="shared" si="35"/>
        <v>0</v>
      </c>
      <c r="F48" s="58">
        <v>0</v>
      </c>
      <c r="G48" s="58">
        <v>0</v>
      </c>
      <c r="H48" s="58">
        <v>0</v>
      </c>
      <c r="I48" s="101">
        <f t="shared" si="37"/>
        <v>0</v>
      </c>
      <c r="J48" s="58">
        <v>0</v>
      </c>
      <c r="K48" s="58">
        <v>0</v>
      </c>
      <c r="L48" s="58">
        <v>0</v>
      </c>
      <c r="M48" s="101">
        <f t="shared" si="34"/>
        <v>0</v>
      </c>
      <c r="N48" s="58">
        <v>0</v>
      </c>
      <c r="O48" s="58">
        <v>0</v>
      </c>
      <c r="P48" s="58">
        <v>0</v>
      </c>
      <c r="Q48" s="101">
        <f t="shared" si="36"/>
        <v>0</v>
      </c>
      <c r="R48" s="58">
        <v>0</v>
      </c>
      <c r="S48" s="58">
        <v>0</v>
      </c>
      <c r="T48" s="58">
        <v>0</v>
      </c>
      <c r="U48" s="101">
        <f t="shared" si="3"/>
        <v>0</v>
      </c>
      <c r="V48" s="58">
        <v>0</v>
      </c>
      <c r="W48" s="58">
        <v>0</v>
      </c>
      <c r="X48" s="58">
        <v>0</v>
      </c>
      <c r="Y48" s="101">
        <f t="shared" si="4"/>
        <v>0</v>
      </c>
      <c r="Z48" s="58">
        <v>0</v>
      </c>
      <c r="AA48" s="58">
        <v>0</v>
      </c>
      <c r="AB48" s="58">
        <v>0</v>
      </c>
      <c r="AC48" s="101">
        <f t="shared" si="5"/>
        <v>0</v>
      </c>
      <c r="AD48" s="58">
        <v>0</v>
      </c>
      <c r="AE48" s="58">
        <v>0</v>
      </c>
      <c r="AF48" s="58">
        <v>0</v>
      </c>
      <c r="AG48" s="101">
        <f t="shared" si="6"/>
        <v>0</v>
      </c>
      <c r="AH48" s="58">
        <v>0</v>
      </c>
      <c r="AI48" s="58">
        <v>0</v>
      </c>
      <c r="AJ48" s="58">
        <v>0</v>
      </c>
      <c r="AK48" s="101">
        <f t="shared" si="7"/>
        <v>0</v>
      </c>
      <c r="AL48" s="58">
        <v>0</v>
      </c>
      <c r="AM48" s="58">
        <v>0</v>
      </c>
      <c r="AN48" s="58">
        <v>0</v>
      </c>
      <c r="AO48" s="101">
        <f t="shared" si="8"/>
        <v>0</v>
      </c>
      <c r="AP48" s="58">
        <v>0</v>
      </c>
      <c r="AQ48" s="58">
        <v>0</v>
      </c>
      <c r="AR48" s="58">
        <v>0</v>
      </c>
      <c r="AS48" s="101">
        <f t="shared" si="9"/>
        <v>0</v>
      </c>
      <c r="AT48" s="58">
        <v>0</v>
      </c>
      <c r="AU48" s="58">
        <v>0</v>
      </c>
      <c r="AV48" s="58">
        <v>0</v>
      </c>
      <c r="AW48" s="101">
        <f t="shared" si="10"/>
        <v>0</v>
      </c>
      <c r="AX48" s="58">
        <v>0</v>
      </c>
      <c r="AY48" s="58">
        <v>0</v>
      </c>
      <c r="AZ48" s="58">
        <v>0</v>
      </c>
      <c r="BA48" s="101">
        <f t="shared" si="11"/>
        <v>0</v>
      </c>
      <c r="BB48" s="58">
        <v>0</v>
      </c>
      <c r="BC48" s="58">
        <v>0</v>
      </c>
      <c r="BD48" s="58">
        <v>0</v>
      </c>
      <c r="BE48" s="101">
        <f t="shared" si="12"/>
        <v>0</v>
      </c>
      <c r="BF48" s="58">
        <v>0</v>
      </c>
      <c r="BG48" s="58">
        <v>0</v>
      </c>
      <c r="BH48" s="58">
        <v>0</v>
      </c>
      <c r="BI48" s="101">
        <f t="shared" si="13"/>
        <v>0</v>
      </c>
      <c r="BJ48" s="58">
        <v>0</v>
      </c>
      <c r="BK48" s="58">
        <v>0</v>
      </c>
      <c r="BL48" s="58">
        <v>0</v>
      </c>
      <c r="BM48" s="101">
        <f t="shared" si="14"/>
        <v>0</v>
      </c>
      <c r="BN48" s="58">
        <v>0</v>
      </c>
      <c r="BO48" s="58">
        <v>0</v>
      </c>
      <c r="BP48" s="58">
        <v>0</v>
      </c>
      <c r="BQ48" s="101">
        <f t="shared" si="15"/>
        <v>0</v>
      </c>
      <c r="BR48" s="58">
        <v>0</v>
      </c>
      <c r="BS48" s="58">
        <v>0</v>
      </c>
      <c r="BT48" s="58">
        <v>0</v>
      </c>
      <c r="BU48" s="101">
        <f t="shared" si="16"/>
        <v>0</v>
      </c>
      <c r="BV48" s="58">
        <v>0</v>
      </c>
      <c r="BW48" s="58">
        <v>0</v>
      </c>
      <c r="BX48" s="58">
        <v>0</v>
      </c>
      <c r="BY48" s="101">
        <f t="shared" si="17"/>
        <v>0</v>
      </c>
      <c r="BZ48" s="58">
        <v>0</v>
      </c>
      <c r="CA48" s="58">
        <v>0</v>
      </c>
      <c r="CB48" s="58">
        <v>0</v>
      </c>
      <c r="CC48" s="101">
        <f t="shared" si="18"/>
        <v>0</v>
      </c>
      <c r="CD48" s="58">
        <v>0</v>
      </c>
      <c r="CE48" s="58">
        <v>0</v>
      </c>
      <c r="CF48" s="58">
        <v>0</v>
      </c>
      <c r="CG48" s="101">
        <f t="shared" si="19"/>
        <v>0</v>
      </c>
      <c r="CH48" s="58">
        <v>0</v>
      </c>
      <c r="CI48" s="58">
        <v>0</v>
      </c>
      <c r="CJ48" s="58">
        <v>0</v>
      </c>
      <c r="CK48" s="101">
        <f t="shared" si="20"/>
        <v>0</v>
      </c>
      <c r="CL48" s="58">
        <v>0</v>
      </c>
      <c r="CM48" s="58">
        <v>0</v>
      </c>
      <c r="CN48" s="58">
        <v>0</v>
      </c>
      <c r="CO48" s="101">
        <f t="shared" si="21"/>
        <v>0</v>
      </c>
      <c r="CP48" s="58">
        <v>0</v>
      </c>
      <c r="CQ48" s="61">
        <v>0</v>
      </c>
      <c r="CR48" s="58">
        <v>0</v>
      </c>
      <c r="CS48" s="101">
        <f t="shared" si="22"/>
        <v>0</v>
      </c>
      <c r="CT48" s="58">
        <v>0</v>
      </c>
      <c r="CU48" s="58">
        <v>0</v>
      </c>
      <c r="CV48" s="58">
        <v>0</v>
      </c>
      <c r="CW48" s="101">
        <f t="shared" si="23"/>
        <v>0</v>
      </c>
      <c r="CX48" s="58">
        <v>0</v>
      </c>
      <c r="CY48" s="58">
        <v>0</v>
      </c>
      <c r="CZ48" s="58">
        <v>0</v>
      </c>
      <c r="DA48" s="101">
        <f t="shared" si="24"/>
        <v>0</v>
      </c>
      <c r="DB48" s="58">
        <v>0</v>
      </c>
      <c r="DC48" s="58">
        <v>0</v>
      </c>
      <c r="DD48" s="58">
        <v>0</v>
      </c>
      <c r="DE48" s="101">
        <f t="shared" si="25"/>
        <v>0</v>
      </c>
      <c r="DF48" s="58">
        <v>0</v>
      </c>
      <c r="DG48" s="58">
        <v>0</v>
      </c>
      <c r="DH48" s="58">
        <v>0</v>
      </c>
      <c r="DI48" s="101">
        <f t="shared" si="26"/>
        <v>0</v>
      </c>
      <c r="DJ48" s="58">
        <v>0</v>
      </c>
      <c r="DK48" s="58">
        <v>0</v>
      </c>
      <c r="DL48" s="58">
        <v>0</v>
      </c>
      <c r="DM48" s="101">
        <f t="shared" si="27"/>
        <v>0</v>
      </c>
      <c r="DN48" s="58">
        <v>0</v>
      </c>
      <c r="DO48" s="58">
        <v>0</v>
      </c>
      <c r="DP48" s="58">
        <v>0</v>
      </c>
      <c r="DQ48" s="101">
        <f t="shared" si="28"/>
        <v>0</v>
      </c>
      <c r="DR48" s="58">
        <v>0</v>
      </c>
      <c r="DS48" s="58">
        <v>0</v>
      </c>
      <c r="DT48" s="58">
        <v>0</v>
      </c>
      <c r="DU48" s="101">
        <f t="shared" si="29"/>
        <v>0</v>
      </c>
      <c r="DV48" s="57">
        <v>0</v>
      </c>
      <c r="DW48" s="57">
        <v>0</v>
      </c>
      <c r="DX48" s="57">
        <v>0</v>
      </c>
      <c r="DY48" s="102">
        <f t="shared" si="30"/>
        <v>0</v>
      </c>
      <c r="DZ48" s="57">
        <v>0</v>
      </c>
      <c r="EA48" s="57">
        <v>0</v>
      </c>
      <c r="EB48" s="57">
        <v>0</v>
      </c>
      <c r="EC48" s="59">
        <f t="shared" si="31"/>
        <v>0</v>
      </c>
      <c r="ED48" s="89">
        <v>0</v>
      </c>
      <c r="EE48" s="112">
        <v>0</v>
      </c>
      <c r="EF48" s="89">
        <v>0</v>
      </c>
      <c r="EG48" s="103">
        <f t="shared" si="32"/>
        <v>0</v>
      </c>
      <c r="EH48" s="89">
        <v>0</v>
      </c>
      <c r="EI48" s="89">
        <v>0</v>
      </c>
      <c r="EJ48" s="89">
        <v>0</v>
      </c>
      <c r="EK48" s="103">
        <f t="shared" si="33"/>
        <v>0</v>
      </c>
    </row>
    <row r="49" spans="1:141" ht="13.5" customHeight="1" x14ac:dyDescent="0.2">
      <c r="A49" s="29"/>
      <c r="B49" s="62"/>
      <c r="C49" s="62"/>
      <c r="D49" s="62"/>
      <c r="E49" s="101">
        <f t="shared" si="35"/>
        <v>0</v>
      </c>
      <c r="F49" s="62"/>
      <c r="G49" s="62"/>
      <c r="H49" s="62"/>
      <c r="I49" s="101">
        <f t="shared" si="37"/>
        <v>0</v>
      </c>
      <c r="J49" s="62"/>
      <c r="K49" s="62"/>
      <c r="L49" s="62"/>
      <c r="M49" s="101">
        <f t="shared" si="34"/>
        <v>0</v>
      </c>
      <c r="N49" s="62"/>
      <c r="O49" s="62"/>
      <c r="P49" s="62"/>
      <c r="Q49" s="101">
        <f t="shared" si="36"/>
        <v>0</v>
      </c>
      <c r="R49" s="62"/>
      <c r="S49" s="62"/>
      <c r="T49" s="62"/>
      <c r="U49" s="101">
        <f t="shared" si="3"/>
        <v>0</v>
      </c>
      <c r="V49" s="62"/>
      <c r="W49" s="62"/>
      <c r="X49" s="62"/>
      <c r="Y49" s="101">
        <f t="shared" si="4"/>
        <v>0</v>
      </c>
      <c r="Z49" s="62"/>
      <c r="AA49" s="62"/>
      <c r="AB49" s="62"/>
      <c r="AC49" s="101">
        <f t="shared" si="5"/>
        <v>0</v>
      </c>
      <c r="AD49" s="62"/>
      <c r="AE49" s="62"/>
      <c r="AF49" s="62"/>
      <c r="AG49" s="101">
        <f t="shared" si="6"/>
        <v>0</v>
      </c>
      <c r="AH49" s="62"/>
      <c r="AI49" s="62"/>
      <c r="AJ49" s="62"/>
      <c r="AK49" s="101">
        <f t="shared" si="7"/>
        <v>0</v>
      </c>
      <c r="AL49" s="62"/>
      <c r="AM49" s="62"/>
      <c r="AN49" s="62"/>
      <c r="AO49" s="101">
        <f t="shared" si="8"/>
        <v>0</v>
      </c>
      <c r="AP49" s="62"/>
      <c r="AQ49" s="62"/>
      <c r="AR49" s="62"/>
      <c r="AS49" s="101">
        <f t="shared" si="9"/>
        <v>0</v>
      </c>
      <c r="AT49" s="62"/>
      <c r="AU49" s="62"/>
      <c r="AV49" s="62"/>
      <c r="AW49" s="101">
        <f t="shared" si="10"/>
        <v>0</v>
      </c>
      <c r="AX49" s="62"/>
      <c r="AY49" s="62"/>
      <c r="AZ49" s="62"/>
      <c r="BA49" s="101">
        <f t="shared" si="11"/>
        <v>0</v>
      </c>
      <c r="BB49" s="62"/>
      <c r="BC49" s="62"/>
      <c r="BD49" s="62"/>
      <c r="BE49" s="101">
        <f t="shared" si="12"/>
        <v>0</v>
      </c>
      <c r="BF49" s="62"/>
      <c r="BG49" s="62"/>
      <c r="BH49" s="62"/>
      <c r="BI49" s="101">
        <f t="shared" si="13"/>
        <v>0</v>
      </c>
      <c r="BJ49" s="62"/>
      <c r="BK49" s="62"/>
      <c r="BL49" s="62"/>
      <c r="BM49" s="101">
        <f t="shared" si="14"/>
        <v>0</v>
      </c>
      <c r="BN49" s="62"/>
      <c r="BO49" s="62"/>
      <c r="BP49" s="62"/>
      <c r="BQ49" s="101">
        <f t="shared" si="15"/>
        <v>0</v>
      </c>
      <c r="BR49" s="62"/>
      <c r="BS49" s="62"/>
      <c r="BT49" s="62"/>
      <c r="BU49" s="101">
        <f t="shared" si="16"/>
        <v>0</v>
      </c>
      <c r="BV49" s="62"/>
      <c r="BW49" s="62"/>
      <c r="BX49" s="62"/>
      <c r="BY49" s="101">
        <f t="shared" si="17"/>
        <v>0</v>
      </c>
      <c r="BZ49" s="62"/>
      <c r="CA49" s="62"/>
      <c r="CB49" s="62"/>
      <c r="CC49" s="101">
        <f t="shared" si="18"/>
        <v>0</v>
      </c>
      <c r="CD49" s="62"/>
      <c r="CE49" s="62"/>
      <c r="CF49" s="62"/>
      <c r="CG49" s="101">
        <f t="shared" si="19"/>
        <v>0</v>
      </c>
      <c r="CH49" s="62"/>
      <c r="CI49" s="62"/>
      <c r="CJ49" s="62"/>
      <c r="CK49" s="101">
        <f t="shared" si="20"/>
        <v>0</v>
      </c>
      <c r="CL49" s="62"/>
      <c r="CM49" s="62"/>
      <c r="CN49" s="62"/>
      <c r="CO49" s="101">
        <f t="shared" si="21"/>
        <v>0</v>
      </c>
      <c r="CP49" s="62"/>
      <c r="CQ49" s="61"/>
      <c r="CR49" s="62"/>
      <c r="CS49" s="101">
        <f t="shared" si="22"/>
        <v>0</v>
      </c>
      <c r="CT49" s="62"/>
      <c r="CU49" s="62"/>
      <c r="CV49" s="62"/>
      <c r="CW49" s="101">
        <f t="shared" si="23"/>
        <v>0</v>
      </c>
      <c r="CX49" s="62"/>
      <c r="CY49" s="62"/>
      <c r="CZ49" s="62"/>
      <c r="DA49" s="101">
        <f t="shared" si="24"/>
        <v>0</v>
      </c>
      <c r="DB49" s="62"/>
      <c r="DC49" s="62"/>
      <c r="DD49" s="62"/>
      <c r="DE49" s="101">
        <f t="shared" si="25"/>
        <v>0</v>
      </c>
      <c r="DF49" s="62"/>
      <c r="DG49" s="62"/>
      <c r="DH49" s="62"/>
      <c r="DI49" s="101">
        <f t="shared" si="26"/>
        <v>0</v>
      </c>
      <c r="DJ49" s="62"/>
      <c r="DK49" s="62"/>
      <c r="DL49" s="62"/>
      <c r="DM49" s="101">
        <f t="shared" si="27"/>
        <v>0</v>
      </c>
      <c r="DN49" s="62"/>
      <c r="DO49" s="62"/>
      <c r="DP49" s="62"/>
      <c r="DQ49" s="101">
        <f t="shared" si="28"/>
        <v>0</v>
      </c>
      <c r="DR49" s="62"/>
      <c r="DS49" s="62"/>
      <c r="DT49" s="62"/>
      <c r="DU49" s="101">
        <f t="shared" si="29"/>
        <v>0</v>
      </c>
      <c r="DV49" s="62"/>
      <c r="DW49" s="62"/>
      <c r="DX49" s="62"/>
      <c r="DY49" s="102">
        <f t="shared" si="30"/>
        <v>0</v>
      </c>
      <c r="DZ49" s="62"/>
      <c r="EA49" s="62"/>
      <c r="EB49" s="62"/>
      <c r="EC49" s="59">
        <f t="shared" si="31"/>
        <v>0</v>
      </c>
      <c r="ED49" s="91"/>
      <c r="EE49" s="122"/>
      <c r="EF49" s="91"/>
      <c r="EG49" s="103">
        <f t="shared" si="32"/>
        <v>0</v>
      </c>
      <c r="EH49" s="91"/>
      <c r="EI49" s="91"/>
      <c r="EJ49" s="91"/>
      <c r="EK49" s="103">
        <f t="shared" si="33"/>
        <v>0</v>
      </c>
    </row>
    <row r="50" spans="1:141" ht="13.5" customHeight="1" x14ac:dyDescent="0.2">
      <c r="A50" s="15" t="s">
        <v>65</v>
      </c>
      <c r="B50" s="58"/>
      <c r="C50" s="58"/>
      <c r="D50" s="58"/>
      <c r="E50" s="101">
        <f t="shared" si="35"/>
        <v>0</v>
      </c>
      <c r="F50" s="58"/>
      <c r="G50" s="58"/>
      <c r="H50" s="58"/>
      <c r="I50" s="101">
        <f t="shared" si="37"/>
        <v>0</v>
      </c>
      <c r="J50" s="58"/>
      <c r="K50" s="58"/>
      <c r="L50" s="58"/>
      <c r="M50" s="101">
        <f t="shared" si="34"/>
        <v>0</v>
      </c>
      <c r="N50" s="58"/>
      <c r="O50" s="58"/>
      <c r="P50" s="58"/>
      <c r="Q50" s="101">
        <f t="shared" si="36"/>
        <v>0</v>
      </c>
      <c r="R50" s="58"/>
      <c r="S50" s="58"/>
      <c r="T50" s="58"/>
      <c r="U50" s="101">
        <f t="shared" si="3"/>
        <v>0</v>
      </c>
      <c r="V50" s="58"/>
      <c r="W50" s="58"/>
      <c r="X50" s="58"/>
      <c r="Y50" s="101">
        <f t="shared" si="4"/>
        <v>0</v>
      </c>
      <c r="Z50" s="63"/>
      <c r="AA50" s="58"/>
      <c r="AB50" s="58"/>
      <c r="AC50" s="101">
        <f t="shared" si="5"/>
        <v>0</v>
      </c>
      <c r="AD50" s="58"/>
      <c r="AE50" s="58"/>
      <c r="AF50" s="58"/>
      <c r="AG50" s="101">
        <f t="shared" si="6"/>
        <v>0</v>
      </c>
      <c r="AH50" s="58"/>
      <c r="AI50" s="58"/>
      <c r="AJ50" s="58"/>
      <c r="AK50" s="101">
        <f t="shared" si="7"/>
        <v>0</v>
      </c>
      <c r="AL50" s="58"/>
      <c r="AM50" s="58"/>
      <c r="AN50" s="58"/>
      <c r="AO50" s="101">
        <f t="shared" si="8"/>
        <v>0</v>
      </c>
      <c r="AP50" s="58"/>
      <c r="AQ50" s="58"/>
      <c r="AR50" s="58"/>
      <c r="AS50" s="101">
        <f t="shared" si="9"/>
        <v>0</v>
      </c>
      <c r="AT50" s="58"/>
      <c r="AU50" s="58"/>
      <c r="AV50" s="58"/>
      <c r="AW50" s="101">
        <f t="shared" si="10"/>
        <v>0</v>
      </c>
      <c r="AX50" s="58"/>
      <c r="AY50" s="58"/>
      <c r="AZ50" s="58"/>
      <c r="BA50" s="101">
        <f t="shared" si="11"/>
        <v>0</v>
      </c>
      <c r="BB50" s="58"/>
      <c r="BC50" s="58"/>
      <c r="BD50" s="58"/>
      <c r="BE50" s="101">
        <f t="shared" si="12"/>
        <v>0</v>
      </c>
      <c r="BF50" s="58"/>
      <c r="BG50" s="58"/>
      <c r="BH50" s="58"/>
      <c r="BI50" s="101">
        <f t="shared" si="13"/>
        <v>0</v>
      </c>
      <c r="BJ50" s="58"/>
      <c r="BK50" s="58"/>
      <c r="BL50" s="58"/>
      <c r="BM50" s="101">
        <f t="shared" si="14"/>
        <v>0</v>
      </c>
      <c r="BN50" s="58"/>
      <c r="BO50" s="58"/>
      <c r="BP50" s="58"/>
      <c r="BQ50" s="101">
        <f t="shared" si="15"/>
        <v>0</v>
      </c>
      <c r="BR50" s="58"/>
      <c r="BS50" s="58"/>
      <c r="BT50" s="58"/>
      <c r="BU50" s="101">
        <f t="shared" si="16"/>
        <v>0</v>
      </c>
      <c r="BV50" s="58"/>
      <c r="BW50" s="58"/>
      <c r="BX50" s="58"/>
      <c r="BY50" s="101">
        <f t="shared" si="17"/>
        <v>0</v>
      </c>
      <c r="BZ50" s="58"/>
      <c r="CA50" s="58"/>
      <c r="CB50" s="58"/>
      <c r="CC50" s="101">
        <f t="shared" si="18"/>
        <v>0</v>
      </c>
      <c r="CD50" s="58"/>
      <c r="CE50" s="58"/>
      <c r="CF50" s="58"/>
      <c r="CG50" s="101">
        <f t="shared" si="19"/>
        <v>0</v>
      </c>
      <c r="CH50" s="58"/>
      <c r="CI50" s="58"/>
      <c r="CJ50" s="58"/>
      <c r="CK50" s="101">
        <f t="shared" si="20"/>
        <v>0</v>
      </c>
      <c r="CL50" s="58"/>
      <c r="CM50" s="58"/>
      <c r="CN50" s="58"/>
      <c r="CO50" s="101">
        <f t="shared" si="21"/>
        <v>0</v>
      </c>
      <c r="CP50" s="58"/>
      <c r="CQ50" s="61"/>
      <c r="CR50" s="58"/>
      <c r="CS50" s="101">
        <f t="shared" si="22"/>
        <v>0</v>
      </c>
      <c r="CT50" s="58"/>
      <c r="CU50" s="58"/>
      <c r="CV50" s="58"/>
      <c r="CW50" s="101">
        <f t="shared" si="23"/>
        <v>0</v>
      </c>
      <c r="CX50" s="58"/>
      <c r="CY50" s="58"/>
      <c r="CZ50" s="58"/>
      <c r="DA50" s="101">
        <f t="shared" si="24"/>
        <v>0</v>
      </c>
      <c r="DB50" s="58"/>
      <c r="DC50" s="58"/>
      <c r="DD50" s="58"/>
      <c r="DE50" s="101">
        <f t="shared" si="25"/>
        <v>0</v>
      </c>
      <c r="DF50" s="58"/>
      <c r="DG50" s="58"/>
      <c r="DH50" s="58"/>
      <c r="DI50" s="101">
        <f t="shared" si="26"/>
        <v>0</v>
      </c>
      <c r="DJ50" s="58"/>
      <c r="DK50" s="58"/>
      <c r="DL50" s="58"/>
      <c r="DM50" s="101">
        <f t="shared" si="27"/>
        <v>0</v>
      </c>
      <c r="DN50" s="58"/>
      <c r="DO50" s="58"/>
      <c r="DP50" s="58"/>
      <c r="DQ50" s="101">
        <f t="shared" si="28"/>
        <v>0</v>
      </c>
      <c r="DR50" s="58"/>
      <c r="DS50" s="58"/>
      <c r="DT50" s="58"/>
      <c r="DU50" s="101">
        <f t="shared" si="29"/>
        <v>0</v>
      </c>
      <c r="DV50" s="57">
        <v>0</v>
      </c>
      <c r="DW50" s="57">
        <v>0</v>
      </c>
      <c r="DX50" s="57">
        <v>0</v>
      </c>
      <c r="DY50" s="102">
        <f t="shared" si="30"/>
        <v>0</v>
      </c>
      <c r="DZ50" s="57">
        <v>0</v>
      </c>
      <c r="EA50" s="57">
        <v>0</v>
      </c>
      <c r="EB50" s="57">
        <v>0</v>
      </c>
      <c r="EC50" s="59">
        <f t="shared" si="31"/>
        <v>0</v>
      </c>
      <c r="ED50" s="89"/>
      <c r="EE50" s="112"/>
      <c r="EF50" s="89"/>
      <c r="EG50" s="103">
        <f t="shared" si="32"/>
        <v>0</v>
      </c>
      <c r="EH50" s="89"/>
      <c r="EI50" s="89"/>
      <c r="EJ50" s="89"/>
      <c r="EK50" s="103">
        <f t="shared" si="33"/>
        <v>0</v>
      </c>
    </row>
    <row r="51" spans="1:141" ht="13.5" customHeight="1" x14ac:dyDescent="0.2">
      <c r="A51" s="6" t="s">
        <v>11</v>
      </c>
      <c r="B51" s="58">
        <v>0</v>
      </c>
      <c r="C51" s="58">
        <v>0</v>
      </c>
      <c r="D51" s="58">
        <v>0</v>
      </c>
      <c r="E51" s="101">
        <f t="shared" si="35"/>
        <v>0</v>
      </c>
      <c r="F51" s="58">
        <v>0</v>
      </c>
      <c r="G51" s="58">
        <v>0</v>
      </c>
      <c r="H51" s="58">
        <v>0</v>
      </c>
      <c r="I51" s="101">
        <f t="shared" si="37"/>
        <v>0</v>
      </c>
      <c r="J51" s="58">
        <v>0</v>
      </c>
      <c r="K51" s="58">
        <v>0</v>
      </c>
      <c r="L51" s="58">
        <v>0</v>
      </c>
      <c r="M51" s="101">
        <f t="shared" si="34"/>
        <v>0</v>
      </c>
      <c r="N51" s="58">
        <v>0</v>
      </c>
      <c r="O51" s="58">
        <v>0</v>
      </c>
      <c r="P51" s="58">
        <v>0</v>
      </c>
      <c r="Q51" s="101">
        <f t="shared" si="36"/>
        <v>0</v>
      </c>
      <c r="R51" s="58">
        <v>0</v>
      </c>
      <c r="S51" s="58">
        <v>0</v>
      </c>
      <c r="T51" s="58">
        <v>0</v>
      </c>
      <c r="U51" s="101">
        <f t="shared" si="3"/>
        <v>0</v>
      </c>
      <c r="V51" s="58">
        <v>0</v>
      </c>
      <c r="W51" s="58">
        <v>0</v>
      </c>
      <c r="X51" s="58">
        <v>0</v>
      </c>
      <c r="Y51" s="101">
        <f t="shared" si="4"/>
        <v>0</v>
      </c>
      <c r="Z51" s="63">
        <v>0</v>
      </c>
      <c r="AA51" s="58">
        <v>0</v>
      </c>
      <c r="AB51" s="58">
        <v>0</v>
      </c>
      <c r="AC51" s="101">
        <f t="shared" si="5"/>
        <v>0</v>
      </c>
      <c r="AD51" s="58">
        <v>0</v>
      </c>
      <c r="AE51" s="58">
        <v>0</v>
      </c>
      <c r="AF51" s="58">
        <v>0</v>
      </c>
      <c r="AG51" s="101">
        <f t="shared" si="6"/>
        <v>0</v>
      </c>
      <c r="AH51" s="58">
        <v>0</v>
      </c>
      <c r="AI51" s="58">
        <v>0</v>
      </c>
      <c r="AJ51" s="58">
        <v>0</v>
      </c>
      <c r="AK51" s="101">
        <f t="shared" si="7"/>
        <v>0</v>
      </c>
      <c r="AL51" s="58">
        <v>0</v>
      </c>
      <c r="AM51" s="58">
        <v>0</v>
      </c>
      <c r="AN51" s="58">
        <v>0</v>
      </c>
      <c r="AO51" s="101">
        <f t="shared" si="8"/>
        <v>0</v>
      </c>
      <c r="AP51" s="58">
        <v>0</v>
      </c>
      <c r="AQ51" s="58">
        <v>0</v>
      </c>
      <c r="AR51" s="58">
        <v>0</v>
      </c>
      <c r="AS51" s="101">
        <f t="shared" si="9"/>
        <v>0</v>
      </c>
      <c r="AT51" s="58">
        <v>0</v>
      </c>
      <c r="AU51" s="58">
        <v>0</v>
      </c>
      <c r="AV51" s="58">
        <v>0</v>
      </c>
      <c r="AW51" s="101">
        <f t="shared" si="10"/>
        <v>0</v>
      </c>
      <c r="AX51" s="58">
        <v>0</v>
      </c>
      <c r="AY51" s="58">
        <v>0</v>
      </c>
      <c r="AZ51" s="58">
        <v>0</v>
      </c>
      <c r="BA51" s="101">
        <f t="shared" si="11"/>
        <v>0</v>
      </c>
      <c r="BB51" s="58">
        <v>0</v>
      </c>
      <c r="BC51" s="58">
        <v>0</v>
      </c>
      <c r="BD51" s="58">
        <v>0</v>
      </c>
      <c r="BE51" s="101">
        <f t="shared" si="12"/>
        <v>0</v>
      </c>
      <c r="BF51" s="58">
        <v>0</v>
      </c>
      <c r="BG51" s="58">
        <v>0</v>
      </c>
      <c r="BH51" s="58">
        <v>0</v>
      </c>
      <c r="BI51" s="101">
        <f t="shared" si="13"/>
        <v>0</v>
      </c>
      <c r="BJ51" s="58">
        <v>0</v>
      </c>
      <c r="BK51" s="58">
        <v>0</v>
      </c>
      <c r="BL51" s="58">
        <v>0</v>
      </c>
      <c r="BM51" s="101">
        <f t="shared" si="14"/>
        <v>0</v>
      </c>
      <c r="BN51" s="58">
        <v>0</v>
      </c>
      <c r="BO51" s="58">
        <v>0</v>
      </c>
      <c r="BP51" s="58">
        <v>0</v>
      </c>
      <c r="BQ51" s="101">
        <f t="shared" si="15"/>
        <v>0</v>
      </c>
      <c r="BR51" s="58">
        <v>0</v>
      </c>
      <c r="BS51" s="58">
        <v>0</v>
      </c>
      <c r="BT51" s="58">
        <v>0</v>
      </c>
      <c r="BU51" s="101">
        <f t="shared" si="16"/>
        <v>0</v>
      </c>
      <c r="BV51" s="58">
        <v>0</v>
      </c>
      <c r="BW51" s="58">
        <v>0</v>
      </c>
      <c r="BX51" s="58">
        <v>0</v>
      </c>
      <c r="BY51" s="101">
        <f t="shared" si="17"/>
        <v>0</v>
      </c>
      <c r="BZ51" s="58">
        <v>0</v>
      </c>
      <c r="CA51" s="58">
        <v>0</v>
      </c>
      <c r="CB51" s="58">
        <v>0</v>
      </c>
      <c r="CC51" s="101">
        <f t="shared" si="18"/>
        <v>0</v>
      </c>
      <c r="CD51" s="58">
        <v>0</v>
      </c>
      <c r="CE51" s="58">
        <v>0</v>
      </c>
      <c r="CF51" s="58">
        <v>0</v>
      </c>
      <c r="CG51" s="101">
        <f t="shared" si="19"/>
        <v>0</v>
      </c>
      <c r="CH51" s="58">
        <v>0</v>
      </c>
      <c r="CI51" s="58">
        <v>0</v>
      </c>
      <c r="CJ51" s="58">
        <v>0</v>
      </c>
      <c r="CK51" s="101">
        <f t="shared" si="20"/>
        <v>0</v>
      </c>
      <c r="CL51" s="58">
        <v>0</v>
      </c>
      <c r="CM51" s="58">
        <v>0</v>
      </c>
      <c r="CN51" s="58">
        <v>0</v>
      </c>
      <c r="CO51" s="101">
        <f t="shared" si="21"/>
        <v>0</v>
      </c>
      <c r="CP51" s="58">
        <v>0</v>
      </c>
      <c r="CQ51" s="61">
        <v>0</v>
      </c>
      <c r="CR51" s="58">
        <v>0</v>
      </c>
      <c r="CS51" s="101">
        <f t="shared" si="22"/>
        <v>0</v>
      </c>
      <c r="CT51" s="58">
        <v>0</v>
      </c>
      <c r="CU51" s="58">
        <v>0</v>
      </c>
      <c r="CV51" s="58">
        <v>0</v>
      </c>
      <c r="CW51" s="101">
        <f t="shared" si="23"/>
        <v>0</v>
      </c>
      <c r="CX51" s="58">
        <v>0</v>
      </c>
      <c r="CY51" s="58">
        <v>0</v>
      </c>
      <c r="CZ51" s="58">
        <v>0</v>
      </c>
      <c r="DA51" s="101">
        <f t="shared" si="24"/>
        <v>0</v>
      </c>
      <c r="DB51" s="58">
        <v>0</v>
      </c>
      <c r="DC51" s="58">
        <v>0</v>
      </c>
      <c r="DD51" s="58">
        <v>0</v>
      </c>
      <c r="DE51" s="101">
        <f t="shared" si="25"/>
        <v>0</v>
      </c>
      <c r="DF51" s="58">
        <v>196.8</v>
      </c>
      <c r="DG51" s="58">
        <v>298</v>
      </c>
      <c r="DH51" s="58">
        <v>0</v>
      </c>
      <c r="DI51" s="101">
        <f t="shared" si="26"/>
        <v>494.8</v>
      </c>
      <c r="DJ51" s="58">
        <v>635.6</v>
      </c>
      <c r="DK51" s="58">
        <v>438</v>
      </c>
      <c r="DL51" s="58">
        <v>586</v>
      </c>
      <c r="DM51" s="101">
        <f t="shared" si="27"/>
        <v>1659.6</v>
      </c>
      <c r="DN51" s="58">
        <v>212.3</v>
      </c>
      <c r="DO51" s="58">
        <v>536</v>
      </c>
      <c r="DP51" s="58">
        <v>647</v>
      </c>
      <c r="DQ51" s="101">
        <f t="shared" si="28"/>
        <v>1395.3</v>
      </c>
      <c r="DR51" s="58">
        <v>0</v>
      </c>
      <c r="DS51" s="58">
        <v>949</v>
      </c>
      <c r="DT51" s="58">
        <v>567</v>
      </c>
      <c r="DU51" s="101">
        <f t="shared" si="29"/>
        <v>1516</v>
      </c>
      <c r="DV51" s="57">
        <v>0</v>
      </c>
      <c r="DW51" s="57">
        <v>199</v>
      </c>
      <c r="DX51" s="57">
        <v>46</v>
      </c>
      <c r="DY51" s="102">
        <f t="shared" si="30"/>
        <v>245</v>
      </c>
      <c r="DZ51" s="57">
        <v>7</v>
      </c>
      <c r="EA51" s="57">
        <v>700</v>
      </c>
      <c r="EB51" s="57">
        <v>856</v>
      </c>
      <c r="EC51" s="59">
        <f t="shared" si="31"/>
        <v>1563</v>
      </c>
      <c r="ED51" s="89">
        <v>10</v>
      </c>
      <c r="EE51" s="112">
        <v>371</v>
      </c>
      <c r="EF51" s="92">
        <v>776</v>
      </c>
      <c r="EG51" s="103">
        <f t="shared" si="32"/>
        <v>1157</v>
      </c>
      <c r="EH51" s="92">
        <v>515.29999999999995</v>
      </c>
      <c r="EI51" s="92">
        <v>258</v>
      </c>
      <c r="EJ51" s="92">
        <v>783</v>
      </c>
      <c r="EK51" s="103">
        <f t="shared" si="33"/>
        <v>1556.3</v>
      </c>
    </row>
    <row r="52" spans="1:141" ht="13.5" customHeight="1" x14ac:dyDescent="0.2">
      <c r="A52" s="17" t="s">
        <v>46</v>
      </c>
      <c r="B52" s="58">
        <v>0</v>
      </c>
      <c r="C52" s="58">
        <v>0</v>
      </c>
      <c r="D52" s="58">
        <v>0</v>
      </c>
      <c r="E52" s="101">
        <f t="shared" si="35"/>
        <v>0</v>
      </c>
      <c r="F52" s="58">
        <v>0</v>
      </c>
      <c r="G52" s="58">
        <v>0</v>
      </c>
      <c r="H52" s="58">
        <v>0</v>
      </c>
      <c r="I52" s="101">
        <f t="shared" si="37"/>
        <v>0</v>
      </c>
      <c r="J52" s="58">
        <v>0</v>
      </c>
      <c r="K52" s="58">
        <v>0</v>
      </c>
      <c r="L52" s="58">
        <v>0</v>
      </c>
      <c r="M52" s="101">
        <f t="shared" si="34"/>
        <v>0</v>
      </c>
      <c r="N52" s="58">
        <v>0</v>
      </c>
      <c r="O52" s="58">
        <v>0</v>
      </c>
      <c r="P52" s="58">
        <v>0</v>
      </c>
      <c r="Q52" s="101">
        <f t="shared" si="36"/>
        <v>0</v>
      </c>
      <c r="R52" s="58">
        <v>0</v>
      </c>
      <c r="S52" s="58">
        <v>0</v>
      </c>
      <c r="T52" s="58">
        <v>0</v>
      </c>
      <c r="U52" s="101">
        <f t="shared" si="3"/>
        <v>0</v>
      </c>
      <c r="V52" s="58">
        <v>0</v>
      </c>
      <c r="W52" s="58">
        <v>0</v>
      </c>
      <c r="X52" s="58">
        <v>0</v>
      </c>
      <c r="Y52" s="101">
        <f t="shared" si="4"/>
        <v>0</v>
      </c>
      <c r="Z52" s="63">
        <v>0</v>
      </c>
      <c r="AA52" s="58">
        <v>0</v>
      </c>
      <c r="AB52" s="58">
        <v>0</v>
      </c>
      <c r="AC52" s="101">
        <f t="shared" si="5"/>
        <v>0</v>
      </c>
      <c r="AD52" s="58">
        <v>0</v>
      </c>
      <c r="AE52" s="58">
        <v>0</v>
      </c>
      <c r="AF52" s="58">
        <v>0</v>
      </c>
      <c r="AG52" s="101">
        <f t="shared" si="6"/>
        <v>0</v>
      </c>
      <c r="AH52" s="58">
        <v>0</v>
      </c>
      <c r="AI52" s="58">
        <v>0</v>
      </c>
      <c r="AJ52" s="58">
        <v>0</v>
      </c>
      <c r="AK52" s="101">
        <f t="shared" si="7"/>
        <v>0</v>
      </c>
      <c r="AL52" s="58">
        <v>0</v>
      </c>
      <c r="AM52" s="58">
        <v>0</v>
      </c>
      <c r="AN52" s="58">
        <v>0</v>
      </c>
      <c r="AO52" s="101">
        <f t="shared" si="8"/>
        <v>0</v>
      </c>
      <c r="AP52" s="58">
        <v>0</v>
      </c>
      <c r="AQ52" s="58">
        <v>0</v>
      </c>
      <c r="AR52" s="58">
        <v>0</v>
      </c>
      <c r="AS52" s="101">
        <f t="shared" si="9"/>
        <v>0</v>
      </c>
      <c r="AT52" s="58">
        <v>0</v>
      </c>
      <c r="AU52" s="58">
        <v>0</v>
      </c>
      <c r="AV52" s="58">
        <v>0</v>
      </c>
      <c r="AW52" s="101">
        <f t="shared" si="10"/>
        <v>0</v>
      </c>
      <c r="AX52" s="58">
        <v>0</v>
      </c>
      <c r="AY52" s="58">
        <v>0</v>
      </c>
      <c r="AZ52" s="58">
        <v>0</v>
      </c>
      <c r="BA52" s="101">
        <f t="shared" si="11"/>
        <v>0</v>
      </c>
      <c r="BB52" s="58">
        <v>0</v>
      </c>
      <c r="BC52" s="58">
        <v>0</v>
      </c>
      <c r="BD52" s="58">
        <v>0</v>
      </c>
      <c r="BE52" s="101">
        <f t="shared" si="12"/>
        <v>0</v>
      </c>
      <c r="BF52" s="58">
        <v>0</v>
      </c>
      <c r="BG52" s="58">
        <v>0</v>
      </c>
      <c r="BH52" s="58">
        <v>0</v>
      </c>
      <c r="BI52" s="101">
        <f t="shared" si="13"/>
        <v>0</v>
      </c>
      <c r="BJ52" s="58">
        <v>0</v>
      </c>
      <c r="BK52" s="58">
        <v>0</v>
      </c>
      <c r="BL52" s="58">
        <v>0</v>
      </c>
      <c r="BM52" s="101">
        <f t="shared" si="14"/>
        <v>0</v>
      </c>
      <c r="BN52" s="58">
        <v>0</v>
      </c>
      <c r="BO52" s="58">
        <v>0</v>
      </c>
      <c r="BP52" s="58">
        <v>0</v>
      </c>
      <c r="BQ52" s="101">
        <f t="shared" si="15"/>
        <v>0</v>
      </c>
      <c r="BR52" s="58">
        <v>0</v>
      </c>
      <c r="BS52" s="58">
        <v>0</v>
      </c>
      <c r="BT52" s="58">
        <v>0</v>
      </c>
      <c r="BU52" s="101">
        <f t="shared" si="16"/>
        <v>0</v>
      </c>
      <c r="BV52" s="58">
        <v>0</v>
      </c>
      <c r="BW52" s="58">
        <v>0</v>
      </c>
      <c r="BX52" s="58">
        <v>0</v>
      </c>
      <c r="BY52" s="101">
        <f t="shared" si="17"/>
        <v>0</v>
      </c>
      <c r="BZ52" s="58">
        <v>0</v>
      </c>
      <c r="CA52" s="58">
        <v>0</v>
      </c>
      <c r="CB52" s="58">
        <v>0</v>
      </c>
      <c r="CC52" s="101">
        <f t="shared" si="18"/>
        <v>0</v>
      </c>
      <c r="CD52" s="58">
        <v>0</v>
      </c>
      <c r="CE52" s="58">
        <v>0</v>
      </c>
      <c r="CF52" s="58">
        <v>0</v>
      </c>
      <c r="CG52" s="101">
        <f t="shared" si="19"/>
        <v>0</v>
      </c>
      <c r="CH52" s="58">
        <v>0</v>
      </c>
      <c r="CI52" s="58">
        <v>0</v>
      </c>
      <c r="CJ52" s="58">
        <v>0</v>
      </c>
      <c r="CK52" s="101">
        <f t="shared" si="20"/>
        <v>0</v>
      </c>
      <c r="CL52" s="58">
        <v>0</v>
      </c>
      <c r="CM52" s="58">
        <v>0</v>
      </c>
      <c r="CN52" s="58">
        <v>0</v>
      </c>
      <c r="CO52" s="101">
        <f t="shared" si="21"/>
        <v>0</v>
      </c>
      <c r="CP52" s="58">
        <v>0</v>
      </c>
      <c r="CQ52" s="61">
        <v>0</v>
      </c>
      <c r="CR52" s="58">
        <v>0</v>
      </c>
      <c r="CS52" s="101">
        <f t="shared" si="22"/>
        <v>0</v>
      </c>
      <c r="CT52" s="58">
        <v>0</v>
      </c>
      <c r="CU52" s="58">
        <v>0</v>
      </c>
      <c r="CV52" s="58">
        <v>0</v>
      </c>
      <c r="CW52" s="101">
        <f t="shared" si="23"/>
        <v>0</v>
      </c>
      <c r="CX52" s="58">
        <v>0</v>
      </c>
      <c r="CY52" s="58">
        <v>0</v>
      </c>
      <c r="CZ52" s="58">
        <v>0</v>
      </c>
      <c r="DA52" s="101">
        <f t="shared" si="24"/>
        <v>0</v>
      </c>
      <c r="DB52" s="58">
        <v>0</v>
      </c>
      <c r="DC52" s="58">
        <v>0</v>
      </c>
      <c r="DD52" s="58">
        <v>0</v>
      </c>
      <c r="DE52" s="101">
        <f t="shared" si="25"/>
        <v>0</v>
      </c>
      <c r="DF52" s="58">
        <v>0</v>
      </c>
      <c r="DG52" s="58">
        <v>425</v>
      </c>
      <c r="DH52" s="58">
        <v>0</v>
      </c>
      <c r="DI52" s="101">
        <f t="shared" si="26"/>
        <v>425</v>
      </c>
      <c r="DJ52" s="58">
        <v>192.8</v>
      </c>
      <c r="DK52" s="58">
        <v>300</v>
      </c>
      <c r="DL52" s="58">
        <v>529</v>
      </c>
      <c r="DM52" s="101">
        <f t="shared" si="27"/>
        <v>1021.8</v>
      </c>
      <c r="DN52" s="58">
        <v>783.1</v>
      </c>
      <c r="DO52" s="58">
        <v>226</v>
      </c>
      <c r="DP52" s="58">
        <v>643</v>
      </c>
      <c r="DQ52" s="101">
        <f t="shared" si="28"/>
        <v>1652.1</v>
      </c>
      <c r="DR52" s="58">
        <v>0</v>
      </c>
      <c r="DS52" s="58">
        <v>278</v>
      </c>
      <c r="DT52" s="58">
        <v>157</v>
      </c>
      <c r="DU52" s="101">
        <f t="shared" si="29"/>
        <v>435</v>
      </c>
      <c r="DV52" s="57">
        <v>0</v>
      </c>
      <c r="DW52" s="57">
        <v>383</v>
      </c>
      <c r="DX52" s="57">
        <v>40</v>
      </c>
      <c r="DY52" s="102">
        <f t="shared" si="30"/>
        <v>423</v>
      </c>
      <c r="DZ52" s="57">
        <v>0</v>
      </c>
      <c r="EA52" s="57">
        <v>416</v>
      </c>
      <c r="EB52" s="57">
        <v>898</v>
      </c>
      <c r="EC52" s="59">
        <f t="shared" si="31"/>
        <v>1314</v>
      </c>
      <c r="ED52" s="89">
        <v>0</v>
      </c>
      <c r="EE52" s="112">
        <v>149</v>
      </c>
      <c r="EF52" s="92">
        <v>267</v>
      </c>
      <c r="EG52" s="103">
        <f t="shared" si="32"/>
        <v>416</v>
      </c>
      <c r="EH52" s="89">
        <v>0</v>
      </c>
      <c r="EI52" s="92">
        <v>247</v>
      </c>
      <c r="EJ52" s="92">
        <v>1915</v>
      </c>
      <c r="EK52" s="103">
        <f t="shared" si="33"/>
        <v>2162</v>
      </c>
    </row>
    <row r="53" spans="1:141" ht="13.5" customHeight="1" x14ac:dyDescent="0.2">
      <c r="A53" s="29"/>
      <c r="B53" s="62"/>
      <c r="C53" s="62"/>
      <c r="D53" s="62"/>
      <c r="E53" s="101">
        <f t="shared" si="35"/>
        <v>0</v>
      </c>
      <c r="F53" s="62"/>
      <c r="G53" s="62"/>
      <c r="H53" s="62"/>
      <c r="I53" s="101">
        <f t="shared" si="37"/>
        <v>0</v>
      </c>
      <c r="J53" s="62"/>
      <c r="K53" s="62"/>
      <c r="L53" s="62"/>
      <c r="M53" s="101">
        <f t="shared" si="34"/>
        <v>0</v>
      </c>
      <c r="N53" s="62"/>
      <c r="O53" s="62"/>
      <c r="P53" s="62"/>
      <c r="Q53" s="101">
        <f t="shared" si="36"/>
        <v>0</v>
      </c>
      <c r="R53" s="62"/>
      <c r="S53" s="62"/>
      <c r="T53" s="62"/>
      <c r="U53" s="101">
        <f t="shared" si="3"/>
        <v>0</v>
      </c>
      <c r="V53" s="62"/>
      <c r="W53" s="62"/>
      <c r="X53" s="62"/>
      <c r="Y53" s="101">
        <f t="shared" si="4"/>
        <v>0</v>
      </c>
      <c r="Z53" s="62"/>
      <c r="AA53" s="62"/>
      <c r="AB53" s="62"/>
      <c r="AC53" s="101">
        <f t="shared" si="5"/>
        <v>0</v>
      </c>
      <c r="AD53" s="62"/>
      <c r="AE53" s="62"/>
      <c r="AF53" s="62"/>
      <c r="AG53" s="101">
        <f t="shared" si="6"/>
        <v>0</v>
      </c>
      <c r="AH53" s="62"/>
      <c r="AI53" s="62"/>
      <c r="AJ53" s="62"/>
      <c r="AK53" s="101">
        <f t="shared" si="7"/>
        <v>0</v>
      </c>
      <c r="AL53" s="62"/>
      <c r="AM53" s="62"/>
      <c r="AN53" s="62"/>
      <c r="AO53" s="101">
        <f t="shared" si="8"/>
        <v>0</v>
      </c>
      <c r="AP53" s="62"/>
      <c r="AQ53" s="62"/>
      <c r="AR53" s="62"/>
      <c r="AS53" s="101">
        <f t="shared" si="9"/>
        <v>0</v>
      </c>
      <c r="AT53" s="62"/>
      <c r="AU53" s="62"/>
      <c r="AV53" s="62"/>
      <c r="AW53" s="101">
        <f t="shared" si="10"/>
        <v>0</v>
      </c>
      <c r="AX53" s="62"/>
      <c r="AY53" s="62"/>
      <c r="AZ53" s="62"/>
      <c r="BA53" s="101">
        <f t="shared" si="11"/>
        <v>0</v>
      </c>
      <c r="BB53" s="62"/>
      <c r="BC53" s="62"/>
      <c r="BD53" s="62"/>
      <c r="BE53" s="101">
        <f t="shared" si="12"/>
        <v>0</v>
      </c>
      <c r="BF53" s="62"/>
      <c r="BG53" s="62"/>
      <c r="BH53" s="62"/>
      <c r="BI53" s="101">
        <f t="shared" si="13"/>
        <v>0</v>
      </c>
      <c r="BJ53" s="62"/>
      <c r="BK53" s="62"/>
      <c r="BL53" s="62"/>
      <c r="BM53" s="101">
        <f t="shared" si="14"/>
        <v>0</v>
      </c>
      <c r="BN53" s="62"/>
      <c r="BO53" s="62"/>
      <c r="BP53" s="62"/>
      <c r="BQ53" s="101">
        <f t="shared" si="15"/>
        <v>0</v>
      </c>
      <c r="BR53" s="62"/>
      <c r="BS53" s="62"/>
      <c r="BT53" s="62"/>
      <c r="BU53" s="101">
        <f t="shared" si="16"/>
        <v>0</v>
      </c>
      <c r="BV53" s="62"/>
      <c r="BW53" s="62"/>
      <c r="BX53" s="62"/>
      <c r="BY53" s="101">
        <f t="shared" si="17"/>
        <v>0</v>
      </c>
      <c r="BZ53" s="62"/>
      <c r="CA53" s="62"/>
      <c r="CB53" s="62"/>
      <c r="CC53" s="101">
        <f t="shared" si="18"/>
        <v>0</v>
      </c>
      <c r="CD53" s="62"/>
      <c r="CE53" s="62"/>
      <c r="CF53" s="62"/>
      <c r="CG53" s="101">
        <f t="shared" si="19"/>
        <v>0</v>
      </c>
      <c r="CH53" s="62"/>
      <c r="CI53" s="62"/>
      <c r="CJ53" s="62"/>
      <c r="CK53" s="101">
        <f t="shared" si="20"/>
        <v>0</v>
      </c>
      <c r="CL53" s="62"/>
      <c r="CM53" s="62"/>
      <c r="CN53" s="62"/>
      <c r="CO53" s="101">
        <f t="shared" si="21"/>
        <v>0</v>
      </c>
      <c r="CP53" s="62"/>
      <c r="CQ53" s="61"/>
      <c r="CR53" s="62"/>
      <c r="CS53" s="101">
        <f t="shared" si="22"/>
        <v>0</v>
      </c>
      <c r="CT53" s="62"/>
      <c r="CU53" s="62"/>
      <c r="CV53" s="62"/>
      <c r="CW53" s="101">
        <f t="shared" si="23"/>
        <v>0</v>
      </c>
      <c r="CX53" s="62"/>
      <c r="CY53" s="62"/>
      <c r="CZ53" s="62"/>
      <c r="DA53" s="101">
        <f t="shared" si="24"/>
        <v>0</v>
      </c>
      <c r="DB53" s="62"/>
      <c r="DC53" s="62"/>
      <c r="DD53" s="62"/>
      <c r="DE53" s="101">
        <f t="shared" si="25"/>
        <v>0</v>
      </c>
      <c r="DF53" s="62"/>
      <c r="DG53" s="62"/>
      <c r="DH53" s="62"/>
      <c r="DI53" s="101">
        <f t="shared" si="26"/>
        <v>0</v>
      </c>
      <c r="DJ53" s="62"/>
      <c r="DK53" s="62"/>
      <c r="DL53" s="62"/>
      <c r="DM53" s="101">
        <f t="shared" si="27"/>
        <v>0</v>
      </c>
      <c r="DN53" s="62"/>
      <c r="DO53" s="62"/>
      <c r="DP53" s="62"/>
      <c r="DQ53" s="101">
        <f t="shared" si="28"/>
        <v>0</v>
      </c>
      <c r="DR53" s="62"/>
      <c r="DS53" s="62"/>
      <c r="DT53" s="62"/>
      <c r="DU53" s="101">
        <f t="shared" si="29"/>
        <v>0</v>
      </c>
      <c r="DV53" s="62"/>
      <c r="DW53" s="62"/>
      <c r="DX53" s="62"/>
      <c r="DY53" s="102">
        <f t="shared" si="30"/>
        <v>0</v>
      </c>
      <c r="DZ53" s="62"/>
      <c r="EA53" s="62"/>
      <c r="EB53" s="62"/>
      <c r="EC53" s="59">
        <f t="shared" si="31"/>
        <v>0</v>
      </c>
      <c r="ED53" s="91"/>
      <c r="EE53" s="122"/>
      <c r="EF53" s="91"/>
      <c r="EG53" s="103">
        <f t="shared" si="32"/>
        <v>0</v>
      </c>
      <c r="EH53" s="91"/>
      <c r="EI53" s="91"/>
      <c r="EJ53" s="91"/>
      <c r="EK53" s="103">
        <f t="shared" si="33"/>
        <v>0</v>
      </c>
    </row>
    <row r="54" spans="1:141" ht="13.5" customHeight="1" x14ac:dyDescent="0.2">
      <c r="A54" s="15" t="s">
        <v>51</v>
      </c>
      <c r="B54" s="58"/>
      <c r="C54" s="58"/>
      <c r="D54" s="58"/>
      <c r="E54" s="101">
        <f t="shared" si="35"/>
        <v>0</v>
      </c>
      <c r="F54" s="58"/>
      <c r="G54" s="58"/>
      <c r="H54" s="58"/>
      <c r="I54" s="101">
        <f t="shared" si="37"/>
        <v>0</v>
      </c>
      <c r="J54" s="58"/>
      <c r="K54" s="58"/>
      <c r="L54" s="58"/>
      <c r="M54" s="101">
        <f t="shared" si="34"/>
        <v>0</v>
      </c>
      <c r="N54" s="58"/>
      <c r="O54" s="58"/>
      <c r="P54" s="58"/>
      <c r="Q54" s="101">
        <f t="shared" si="36"/>
        <v>0</v>
      </c>
      <c r="R54" s="58"/>
      <c r="S54" s="58"/>
      <c r="T54" s="58"/>
      <c r="U54" s="101">
        <f t="shared" si="3"/>
        <v>0</v>
      </c>
      <c r="V54" s="58"/>
      <c r="W54" s="58"/>
      <c r="X54" s="58"/>
      <c r="Y54" s="101">
        <f t="shared" si="4"/>
        <v>0</v>
      </c>
      <c r="Z54" s="58"/>
      <c r="AA54" s="58"/>
      <c r="AB54" s="58"/>
      <c r="AC54" s="101">
        <f t="shared" si="5"/>
        <v>0</v>
      </c>
      <c r="AD54" s="58"/>
      <c r="AE54" s="58"/>
      <c r="AF54" s="58"/>
      <c r="AG54" s="101">
        <f t="shared" si="6"/>
        <v>0</v>
      </c>
      <c r="AH54" s="58"/>
      <c r="AI54" s="58"/>
      <c r="AJ54" s="58"/>
      <c r="AK54" s="101">
        <f t="shared" si="7"/>
        <v>0</v>
      </c>
      <c r="AL54" s="58"/>
      <c r="AM54" s="58"/>
      <c r="AN54" s="58"/>
      <c r="AO54" s="101">
        <f t="shared" si="8"/>
        <v>0</v>
      </c>
      <c r="AP54" s="58"/>
      <c r="AQ54" s="58"/>
      <c r="AR54" s="58"/>
      <c r="AS54" s="101">
        <f t="shared" si="9"/>
        <v>0</v>
      </c>
      <c r="AT54" s="58"/>
      <c r="AU54" s="58"/>
      <c r="AV54" s="58"/>
      <c r="AW54" s="101">
        <f t="shared" si="10"/>
        <v>0</v>
      </c>
      <c r="AX54" s="58"/>
      <c r="AY54" s="58"/>
      <c r="AZ54" s="58"/>
      <c r="BA54" s="101">
        <f t="shared" si="11"/>
        <v>0</v>
      </c>
      <c r="BB54" s="58"/>
      <c r="BC54" s="58"/>
      <c r="BD54" s="58"/>
      <c r="BE54" s="101">
        <f t="shared" si="12"/>
        <v>0</v>
      </c>
      <c r="BF54" s="58"/>
      <c r="BG54" s="58"/>
      <c r="BH54" s="58"/>
      <c r="BI54" s="101">
        <f t="shared" si="13"/>
        <v>0</v>
      </c>
      <c r="BJ54" s="58"/>
      <c r="BK54" s="58"/>
      <c r="BL54" s="58"/>
      <c r="BM54" s="101">
        <f t="shared" si="14"/>
        <v>0</v>
      </c>
      <c r="BN54" s="58"/>
      <c r="BO54" s="58"/>
      <c r="BP54" s="58"/>
      <c r="BQ54" s="101">
        <f t="shared" si="15"/>
        <v>0</v>
      </c>
      <c r="BR54" s="58"/>
      <c r="BS54" s="58"/>
      <c r="BT54" s="58"/>
      <c r="BU54" s="101">
        <f t="shared" si="16"/>
        <v>0</v>
      </c>
      <c r="BV54" s="58"/>
      <c r="BW54" s="58"/>
      <c r="BX54" s="58"/>
      <c r="BY54" s="101">
        <f t="shared" si="17"/>
        <v>0</v>
      </c>
      <c r="BZ54" s="58"/>
      <c r="CA54" s="58"/>
      <c r="CB54" s="58"/>
      <c r="CC54" s="101">
        <f t="shared" si="18"/>
        <v>0</v>
      </c>
      <c r="CD54" s="58"/>
      <c r="CE54" s="58"/>
      <c r="CF54" s="58"/>
      <c r="CG54" s="101">
        <f t="shared" si="19"/>
        <v>0</v>
      </c>
      <c r="CH54" s="58"/>
      <c r="CI54" s="58"/>
      <c r="CJ54" s="58"/>
      <c r="CK54" s="101">
        <f t="shared" si="20"/>
        <v>0</v>
      </c>
      <c r="CL54" s="58"/>
      <c r="CM54" s="58"/>
      <c r="CN54" s="58"/>
      <c r="CO54" s="101">
        <f t="shared" si="21"/>
        <v>0</v>
      </c>
      <c r="CP54" s="58"/>
      <c r="CQ54" s="61"/>
      <c r="CR54" s="58"/>
      <c r="CS54" s="101">
        <f t="shared" si="22"/>
        <v>0</v>
      </c>
      <c r="CT54" s="58"/>
      <c r="CU54" s="58"/>
      <c r="CV54" s="58"/>
      <c r="CW54" s="101">
        <f t="shared" si="23"/>
        <v>0</v>
      </c>
      <c r="CX54" s="58"/>
      <c r="CY54" s="58"/>
      <c r="CZ54" s="58"/>
      <c r="DA54" s="101">
        <f t="shared" si="24"/>
        <v>0</v>
      </c>
      <c r="DB54" s="58"/>
      <c r="DC54" s="58"/>
      <c r="DD54" s="58"/>
      <c r="DE54" s="101">
        <f t="shared" si="25"/>
        <v>0</v>
      </c>
      <c r="DF54" s="58"/>
      <c r="DG54" s="58"/>
      <c r="DH54" s="58"/>
      <c r="DI54" s="101">
        <f t="shared" si="26"/>
        <v>0</v>
      </c>
      <c r="DJ54" s="58"/>
      <c r="DK54" s="58"/>
      <c r="DL54" s="58"/>
      <c r="DM54" s="101">
        <f t="shared" si="27"/>
        <v>0</v>
      </c>
      <c r="DN54" s="58"/>
      <c r="DO54" s="58"/>
      <c r="DP54" s="58"/>
      <c r="DQ54" s="101">
        <f t="shared" si="28"/>
        <v>0</v>
      </c>
      <c r="DR54" s="58"/>
      <c r="DS54" s="58"/>
      <c r="DT54" s="58"/>
      <c r="DU54" s="101">
        <f t="shared" si="29"/>
        <v>0</v>
      </c>
      <c r="DV54" s="57">
        <v>0</v>
      </c>
      <c r="DW54" s="126">
        <v>0</v>
      </c>
      <c r="DX54" s="57">
        <v>0</v>
      </c>
      <c r="DY54" s="102">
        <f t="shared" si="30"/>
        <v>0</v>
      </c>
      <c r="DZ54" s="57">
        <v>0</v>
      </c>
      <c r="EA54" s="57">
        <v>0</v>
      </c>
      <c r="EB54" s="57">
        <v>0</v>
      </c>
      <c r="EC54" s="59">
        <f t="shared" si="31"/>
        <v>0</v>
      </c>
      <c r="ED54" s="92"/>
      <c r="EE54" s="112"/>
      <c r="EF54" s="92"/>
      <c r="EG54" s="103">
        <f t="shared" si="32"/>
        <v>0</v>
      </c>
      <c r="EH54" s="89"/>
      <c r="EI54" s="89"/>
      <c r="EJ54" s="89"/>
      <c r="EK54" s="103">
        <f t="shared" si="33"/>
        <v>0</v>
      </c>
    </row>
    <row r="55" spans="1:141" ht="13.5" customHeight="1" x14ac:dyDescent="0.2">
      <c r="A55" s="121" t="s">
        <v>96</v>
      </c>
      <c r="B55" s="58">
        <v>0</v>
      </c>
      <c r="C55" s="58">
        <v>0</v>
      </c>
      <c r="D55" s="58">
        <v>0</v>
      </c>
      <c r="E55" s="101">
        <f t="shared" si="35"/>
        <v>0</v>
      </c>
      <c r="F55" s="58">
        <v>0</v>
      </c>
      <c r="G55" s="58">
        <v>0</v>
      </c>
      <c r="H55" s="58">
        <v>0</v>
      </c>
      <c r="I55" s="101">
        <f t="shared" si="37"/>
        <v>0</v>
      </c>
      <c r="J55" s="58">
        <v>0</v>
      </c>
      <c r="K55" s="58">
        <v>0</v>
      </c>
      <c r="L55" s="58">
        <v>0</v>
      </c>
      <c r="M55" s="101">
        <f t="shared" si="34"/>
        <v>0</v>
      </c>
      <c r="N55" s="58">
        <v>0</v>
      </c>
      <c r="O55" s="58">
        <v>0</v>
      </c>
      <c r="P55" s="58">
        <v>0</v>
      </c>
      <c r="Q55" s="101">
        <f t="shared" si="36"/>
        <v>0</v>
      </c>
      <c r="R55" s="58">
        <v>0</v>
      </c>
      <c r="S55" s="58">
        <v>0</v>
      </c>
      <c r="T55" s="58">
        <v>0</v>
      </c>
      <c r="U55" s="101">
        <f t="shared" si="3"/>
        <v>0</v>
      </c>
      <c r="V55" s="58">
        <v>0</v>
      </c>
      <c r="W55" s="58">
        <v>0</v>
      </c>
      <c r="X55" s="58">
        <v>0</v>
      </c>
      <c r="Y55" s="101">
        <f t="shared" si="4"/>
        <v>0</v>
      </c>
      <c r="Z55" s="58">
        <v>0</v>
      </c>
      <c r="AA55" s="58">
        <v>0</v>
      </c>
      <c r="AB55" s="58">
        <v>0</v>
      </c>
      <c r="AC55" s="101">
        <f t="shared" si="5"/>
        <v>0</v>
      </c>
      <c r="AD55" s="58">
        <v>0</v>
      </c>
      <c r="AE55" s="58">
        <v>0</v>
      </c>
      <c r="AF55" s="58">
        <v>0</v>
      </c>
      <c r="AG55" s="101">
        <f t="shared" si="6"/>
        <v>0</v>
      </c>
      <c r="AH55" s="58">
        <v>0</v>
      </c>
      <c r="AI55" s="58">
        <v>0</v>
      </c>
      <c r="AJ55" s="58">
        <v>0</v>
      </c>
      <c r="AK55" s="101">
        <f t="shared" si="7"/>
        <v>0</v>
      </c>
      <c r="AL55" s="58">
        <v>0</v>
      </c>
      <c r="AM55" s="58">
        <v>0</v>
      </c>
      <c r="AN55" s="58">
        <v>0</v>
      </c>
      <c r="AO55" s="101">
        <f t="shared" si="8"/>
        <v>0</v>
      </c>
      <c r="AP55" s="58">
        <v>0</v>
      </c>
      <c r="AQ55" s="58">
        <v>0</v>
      </c>
      <c r="AR55" s="58">
        <v>0</v>
      </c>
      <c r="AS55" s="101">
        <f t="shared" si="9"/>
        <v>0</v>
      </c>
      <c r="AT55" s="58">
        <v>0</v>
      </c>
      <c r="AU55" s="58">
        <v>0</v>
      </c>
      <c r="AV55" s="58">
        <v>0</v>
      </c>
      <c r="AW55" s="101">
        <f t="shared" si="10"/>
        <v>0</v>
      </c>
      <c r="AX55" s="58">
        <v>0</v>
      </c>
      <c r="AY55" s="58">
        <v>0</v>
      </c>
      <c r="AZ55" s="58">
        <v>0</v>
      </c>
      <c r="BA55" s="101">
        <f t="shared" si="11"/>
        <v>0</v>
      </c>
      <c r="BB55" s="58">
        <v>0</v>
      </c>
      <c r="BC55" s="58">
        <v>0</v>
      </c>
      <c r="BD55" s="58">
        <v>0</v>
      </c>
      <c r="BE55" s="101">
        <f t="shared" si="12"/>
        <v>0</v>
      </c>
      <c r="BF55" s="58">
        <v>0</v>
      </c>
      <c r="BG55" s="58">
        <v>0</v>
      </c>
      <c r="BH55" s="58">
        <v>0</v>
      </c>
      <c r="BI55" s="101">
        <f t="shared" si="13"/>
        <v>0</v>
      </c>
      <c r="BJ55" s="58">
        <v>0</v>
      </c>
      <c r="BK55" s="58">
        <v>0</v>
      </c>
      <c r="BL55" s="58">
        <v>0</v>
      </c>
      <c r="BM55" s="101">
        <f t="shared" si="14"/>
        <v>0</v>
      </c>
      <c r="BN55" s="58">
        <v>0</v>
      </c>
      <c r="BO55" s="58">
        <v>0</v>
      </c>
      <c r="BP55" s="58">
        <v>0</v>
      </c>
      <c r="BQ55" s="101">
        <f t="shared" si="15"/>
        <v>0</v>
      </c>
      <c r="BR55" s="58">
        <v>0</v>
      </c>
      <c r="BS55" s="58">
        <v>0</v>
      </c>
      <c r="BT55" s="58">
        <v>0</v>
      </c>
      <c r="BU55" s="101">
        <f t="shared" si="16"/>
        <v>0</v>
      </c>
      <c r="BV55" s="58">
        <v>0</v>
      </c>
      <c r="BW55" s="58">
        <v>0</v>
      </c>
      <c r="BX55" s="58">
        <v>0</v>
      </c>
      <c r="BY55" s="101">
        <f t="shared" si="17"/>
        <v>0</v>
      </c>
      <c r="BZ55" s="58">
        <v>0</v>
      </c>
      <c r="CA55" s="58">
        <v>0</v>
      </c>
      <c r="CB55" s="58">
        <v>0</v>
      </c>
      <c r="CC55" s="101">
        <f t="shared" si="18"/>
        <v>0</v>
      </c>
      <c r="CD55" s="58">
        <v>0</v>
      </c>
      <c r="CE55" s="58">
        <v>0</v>
      </c>
      <c r="CF55" s="58">
        <v>0</v>
      </c>
      <c r="CG55" s="101">
        <f t="shared" si="19"/>
        <v>0</v>
      </c>
      <c r="CH55" s="58">
        <v>0</v>
      </c>
      <c r="CI55" s="58">
        <v>0</v>
      </c>
      <c r="CJ55" s="58">
        <v>0</v>
      </c>
      <c r="CK55" s="101">
        <f t="shared" si="20"/>
        <v>0</v>
      </c>
      <c r="CL55" s="58">
        <v>0</v>
      </c>
      <c r="CM55" s="58">
        <v>0</v>
      </c>
      <c r="CN55" s="58">
        <v>0</v>
      </c>
      <c r="CO55" s="101">
        <f t="shared" si="21"/>
        <v>0</v>
      </c>
      <c r="CP55" s="58">
        <v>0</v>
      </c>
      <c r="CQ55" s="61">
        <v>0</v>
      </c>
      <c r="CR55" s="58">
        <v>0</v>
      </c>
      <c r="CS55" s="101">
        <f t="shared" si="22"/>
        <v>0</v>
      </c>
      <c r="CT55" s="58">
        <v>0</v>
      </c>
      <c r="CU55" s="58">
        <v>0</v>
      </c>
      <c r="CV55" s="58">
        <v>0</v>
      </c>
      <c r="CW55" s="101">
        <f t="shared" si="23"/>
        <v>0</v>
      </c>
      <c r="CX55" s="58">
        <v>0</v>
      </c>
      <c r="CY55" s="58">
        <v>0</v>
      </c>
      <c r="CZ55" s="58">
        <v>0</v>
      </c>
      <c r="DA55" s="101">
        <f t="shared" si="24"/>
        <v>0</v>
      </c>
      <c r="DB55" s="58">
        <v>0</v>
      </c>
      <c r="DC55" s="58">
        <v>0</v>
      </c>
      <c r="DD55" s="58">
        <v>0</v>
      </c>
      <c r="DE55" s="101">
        <f t="shared" si="25"/>
        <v>0</v>
      </c>
      <c r="DF55" s="58">
        <v>0</v>
      </c>
      <c r="DG55" s="58">
        <v>1105</v>
      </c>
      <c r="DH55" s="58">
        <v>0</v>
      </c>
      <c r="DI55" s="101">
        <f t="shared" si="26"/>
        <v>1105</v>
      </c>
      <c r="DJ55" s="58">
        <v>0</v>
      </c>
      <c r="DK55" s="58">
        <v>507</v>
      </c>
      <c r="DL55" s="58">
        <v>0</v>
      </c>
      <c r="DM55" s="101">
        <f t="shared" si="27"/>
        <v>507</v>
      </c>
      <c r="DN55" s="58">
        <v>0</v>
      </c>
      <c r="DO55" s="58">
        <v>237</v>
      </c>
      <c r="DP55" s="58">
        <v>0</v>
      </c>
      <c r="DQ55" s="101">
        <f t="shared" si="28"/>
        <v>237</v>
      </c>
      <c r="DR55" s="58">
        <v>0</v>
      </c>
      <c r="DS55" s="58">
        <v>511</v>
      </c>
      <c r="DT55" s="58">
        <v>0</v>
      </c>
      <c r="DU55" s="101">
        <f t="shared" si="29"/>
        <v>511</v>
      </c>
      <c r="DV55" s="57">
        <v>0</v>
      </c>
      <c r="DW55" s="126">
        <v>419</v>
      </c>
      <c r="DX55" s="57">
        <v>106</v>
      </c>
      <c r="DY55" s="102">
        <f t="shared" si="30"/>
        <v>525</v>
      </c>
      <c r="DZ55" s="126">
        <v>1</v>
      </c>
      <c r="EA55" s="57">
        <v>1586</v>
      </c>
      <c r="EB55" s="57">
        <v>1934</v>
      </c>
      <c r="EC55" s="59">
        <f t="shared" si="31"/>
        <v>3521</v>
      </c>
      <c r="ED55" s="92">
        <v>846.4</v>
      </c>
      <c r="EE55" s="112">
        <v>1759</v>
      </c>
      <c r="EF55" s="92">
        <v>1611</v>
      </c>
      <c r="EG55" s="103">
        <f t="shared" si="32"/>
        <v>4216.3999999999996</v>
      </c>
      <c r="EH55" s="92">
        <v>1663.6</v>
      </c>
      <c r="EI55" s="92">
        <v>1058</v>
      </c>
      <c r="EJ55" s="92">
        <v>1775</v>
      </c>
      <c r="EK55" s="103">
        <f t="shared" si="33"/>
        <v>4496.6000000000004</v>
      </c>
    </row>
    <row r="56" spans="1:141" ht="13.5" customHeight="1" x14ac:dyDescent="0.2">
      <c r="A56" s="118" t="s">
        <v>95</v>
      </c>
      <c r="B56" s="58">
        <v>0</v>
      </c>
      <c r="C56" s="58">
        <v>0</v>
      </c>
      <c r="D56" s="58">
        <v>0</v>
      </c>
      <c r="E56" s="101">
        <f t="shared" si="35"/>
        <v>0</v>
      </c>
      <c r="F56" s="58">
        <v>0</v>
      </c>
      <c r="G56" s="58">
        <v>0</v>
      </c>
      <c r="H56" s="58">
        <v>0</v>
      </c>
      <c r="I56" s="101">
        <f t="shared" si="37"/>
        <v>0</v>
      </c>
      <c r="J56" s="58">
        <v>0</v>
      </c>
      <c r="K56" s="58">
        <v>0</v>
      </c>
      <c r="L56" s="58">
        <v>0</v>
      </c>
      <c r="M56" s="101">
        <f t="shared" si="34"/>
        <v>0</v>
      </c>
      <c r="N56" s="58">
        <v>0</v>
      </c>
      <c r="O56" s="58">
        <v>0</v>
      </c>
      <c r="P56" s="58">
        <v>0</v>
      </c>
      <c r="Q56" s="101">
        <f t="shared" si="36"/>
        <v>0</v>
      </c>
      <c r="R56" s="58">
        <v>0</v>
      </c>
      <c r="S56" s="58">
        <v>0</v>
      </c>
      <c r="T56" s="58">
        <v>0</v>
      </c>
      <c r="U56" s="101">
        <f t="shared" si="3"/>
        <v>0</v>
      </c>
      <c r="V56" s="58">
        <v>0</v>
      </c>
      <c r="W56" s="58">
        <v>0</v>
      </c>
      <c r="X56" s="58">
        <v>0</v>
      </c>
      <c r="Y56" s="101">
        <f t="shared" si="4"/>
        <v>0</v>
      </c>
      <c r="Z56" s="58">
        <v>0</v>
      </c>
      <c r="AA56" s="58">
        <v>0</v>
      </c>
      <c r="AB56" s="58">
        <v>0</v>
      </c>
      <c r="AC56" s="101">
        <f t="shared" si="5"/>
        <v>0</v>
      </c>
      <c r="AD56" s="58">
        <v>0</v>
      </c>
      <c r="AE56" s="58">
        <v>0</v>
      </c>
      <c r="AF56" s="58">
        <v>0</v>
      </c>
      <c r="AG56" s="101">
        <f t="shared" si="6"/>
        <v>0</v>
      </c>
      <c r="AH56" s="58">
        <v>0</v>
      </c>
      <c r="AI56" s="58">
        <v>0</v>
      </c>
      <c r="AJ56" s="58">
        <v>0</v>
      </c>
      <c r="AK56" s="101">
        <f t="shared" si="7"/>
        <v>0</v>
      </c>
      <c r="AL56" s="58">
        <v>0</v>
      </c>
      <c r="AM56" s="58">
        <v>0</v>
      </c>
      <c r="AN56" s="58">
        <v>0</v>
      </c>
      <c r="AO56" s="101">
        <f t="shared" si="8"/>
        <v>0</v>
      </c>
      <c r="AP56" s="58">
        <v>0</v>
      </c>
      <c r="AQ56" s="58">
        <v>0</v>
      </c>
      <c r="AR56" s="58">
        <v>0</v>
      </c>
      <c r="AS56" s="101">
        <f t="shared" si="9"/>
        <v>0</v>
      </c>
      <c r="AT56" s="58">
        <v>0</v>
      </c>
      <c r="AU56" s="58">
        <v>0</v>
      </c>
      <c r="AV56" s="58">
        <v>0</v>
      </c>
      <c r="AW56" s="101">
        <f t="shared" si="10"/>
        <v>0</v>
      </c>
      <c r="AX56" s="58">
        <v>0</v>
      </c>
      <c r="AY56" s="58">
        <v>0</v>
      </c>
      <c r="AZ56" s="58">
        <v>0</v>
      </c>
      <c r="BA56" s="101">
        <f t="shared" si="11"/>
        <v>0</v>
      </c>
      <c r="BB56" s="58">
        <v>0</v>
      </c>
      <c r="BC56" s="58">
        <v>0</v>
      </c>
      <c r="BD56" s="58">
        <v>0</v>
      </c>
      <c r="BE56" s="101">
        <f t="shared" si="12"/>
        <v>0</v>
      </c>
      <c r="BF56" s="58">
        <v>0</v>
      </c>
      <c r="BG56" s="58">
        <v>0</v>
      </c>
      <c r="BH56" s="58">
        <v>0</v>
      </c>
      <c r="BI56" s="101">
        <f t="shared" si="13"/>
        <v>0</v>
      </c>
      <c r="BJ56" s="58">
        <v>0</v>
      </c>
      <c r="BK56" s="58">
        <v>0</v>
      </c>
      <c r="BL56" s="58">
        <v>0</v>
      </c>
      <c r="BM56" s="101">
        <f t="shared" si="14"/>
        <v>0</v>
      </c>
      <c r="BN56" s="58">
        <v>0</v>
      </c>
      <c r="BO56" s="58">
        <v>0</v>
      </c>
      <c r="BP56" s="58">
        <v>0</v>
      </c>
      <c r="BQ56" s="101">
        <f t="shared" si="15"/>
        <v>0</v>
      </c>
      <c r="BR56" s="58">
        <v>0</v>
      </c>
      <c r="BS56" s="58">
        <v>0</v>
      </c>
      <c r="BT56" s="58">
        <v>0</v>
      </c>
      <c r="BU56" s="101">
        <f t="shared" si="16"/>
        <v>0</v>
      </c>
      <c r="BV56" s="58">
        <v>0</v>
      </c>
      <c r="BW56" s="58">
        <v>0</v>
      </c>
      <c r="BX56" s="58">
        <v>0</v>
      </c>
      <c r="BY56" s="101">
        <f t="shared" si="17"/>
        <v>0</v>
      </c>
      <c r="BZ56" s="58">
        <v>0</v>
      </c>
      <c r="CA56" s="58">
        <v>0</v>
      </c>
      <c r="CB56" s="58">
        <v>0</v>
      </c>
      <c r="CC56" s="101">
        <f t="shared" si="18"/>
        <v>0</v>
      </c>
      <c r="CD56" s="58">
        <v>0</v>
      </c>
      <c r="CE56" s="58">
        <v>0</v>
      </c>
      <c r="CF56" s="58">
        <v>0</v>
      </c>
      <c r="CG56" s="101">
        <f t="shared" si="19"/>
        <v>0</v>
      </c>
      <c r="CH56" s="58">
        <v>0</v>
      </c>
      <c r="CI56" s="58">
        <v>0</v>
      </c>
      <c r="CJ56" s="58">
        <v>0</v>
      </c>
      <c r="CK56" s="101">
        <f t="shared" si="20"/>
        <v>0</v>
      </c>
      <c r="CL56" s="58">
        <v>0</v>
      </c>
      <c r="CM56" s="58">
        <v>0</v>
      </c>
      <c r="CN56" s="58">
        <v>0</v>
      </c>
      <c r="CO56" s="101">
        <f t="shared" si="21"/>
        <v>0</v>
      </c>
      <c r="CP56" s="58">
        <v>0</v>
      </c>
      <c r="CQ56" s="61">
        <v>0</v>
      </c>
      <c r="CR56" s="58">
        <v>0</v>
      </c>
      <c r="CS56" s="101">
        <f t="shared" si="22"/>
        <v>0</v>
      </c>
      <c r="CT56" s="58">
        <v>0</v>
      </c>
      <c r="CU56" s="58">
        <v>0</v>
      </c>
      <c r="CV56" s="58">
        <v>0</v>
      </c>
      <c r="CW56" s="101">
        <f t="shared" si="23"/>
        <v>0</v>
      </c>
      <c r="CX56" s="58">
        <v>0</v>
      </c>
      <c r="CY56" s="58">
        <v>0</v>
      </c>
      <c r="CZ56" s="58">
        <v>0</v>
      </c>
      <c r="DA56" s="101">
        <f t="shared" si="24"/>
        <v>0</v>
      </c>
      <c r="DB56" s="58">
        <v>0</v>
      </c>
      <c r="DC56" s="58">
        <v>0</v>
      </c>
      <c r="DD56" s="58">
        <v>0</v>
      </c>
      <c r="DE56" s="101">
        <f t="shared" si="25"/>
        <v>0</v>
      </c>
      <c r="DF56" s="58">
        <v>0</v>
      </c>
      <c r="DG56" s="58">
        <v>0</v>
      </c>
      <c r="DH56" s="58">
        <v>0</v>
      </c>
      <c r="DI56" s="101">
        <f t="shared" si="26"/>
        <v>0</v>
      </c>
      <c r="DJ56" s="58">
        <v>0</v>
      </c>
      <c r="DK56" s="58">
        <v>260</v>
      </c>
      <c r="DL56" s="58">
        <v>0</v>
      </c>
      <c r="DM56" s="101">
        <f t="shared" si="27"/>
        <v>260</v>
      </c>
      <c r="DN56" s="58">
        <v>0</v>
      </c>
      <c r="DO56" s="58">
        <v>565</v>
      </c>
      <c r="DP56" s="58">
        <v>0</v>
      </c>
      <c r="DQ56" s="101">
        <f t="shared" si="28"/>
        <v>565</v>
      </c>
      <c r="DR56" s="58">
        <v>0</v>
      </c>
      <c r="DS56" s="58">
        <v>0</v>
      </c>
      <c r="DT56" s="58">
        <v>0</v>
      </c>
      <c r="DU56" s="101">
        <f t="shared" si="29"/>
        <v>0</v>
      </c>
      <c r="DV56" s="57">
        <v>0</v>
      </c>
      <c r="DW56" s="126">
        <v>194</v>
      </c>
      <c r="DX56" s="57">
        <v>0</v>
      </c>
      <c r="DY56" s="102">
        <f t="shared" si="30"/>
        <v>194</v>
      </c>
      <c r="DZ56" s="57">
        <v>0</v>
      </c>
      <c r="EA56" s="57">
        <v>316</v>
      </c>
      <c r="EB56" s="57">
        <v>117</v>
      </c>
      <c r="EC56" s="59">
        <f t="shared" si="31"/>
        <v>433</v>
      </c>
      <c r="ED56" s="92">
        <v>35.4</v>
      </c>
      <c r="EE56" s="112">
        <v>442</v>
      </c>
      <c r="EF56" s="92">
        <v>188</v>
      </c>
      <c r="EG56" s="103">
        <f t="shared" si="32"/>
        <v>665.4</v>
      </c>
      <c r="EH56" s="92">
        <v>60.4</v>
      </c>
      <c r="EI56" s="92">
        <v>281</v>
      </c>
      <c r="EJ56" s="92">
        <v>14</v>
      </c>
      <c r="EK56" s="103">
        <f t="shared" si="33"/>
        <v>355.4</v>
      </c>
    </row>
    <row r="57" spans="1:141" ht="13.5" customHeight="1" x14ac:dyDescent="0.2">
      <c r="A57" s="17" t="s">
        <v>45</v>
      </c>
      <c r="B57" s="58">
        <v>0</v>
      </c>
      <c r="C57" s="58">
        <v>100</v>
      </c>
      <c r="D57" s="58">
        <v>0</v>
      </c>
      <c r="E57" s="101">
        <f>B57+C57+D57</f>
        <v>100</v>
      </c>
      <c r="F57" s="58">
        <v>0</v>
      </c>
      <c r="G57" s="58">
        <v>100</v>
      </c>
      <c r="H57" s="58">
        <v>0</v>
      </c>
      <c r="I57" s="101">
        <f t="shared" si="37"/>
        <v>100</v>
      </c>
      <c r="J57" s="58">
        <v>0</v>
      </c>
      <c r="K57" s="58">
        <v>100</v>
      </c>
      <c r="L57" s="58">
        <v>0</v>
      </c>
      <c r="M57" s="101">
        <f t="shared" si="34"/>
        <v>100</v>
      </c>
      <c r="N57" s="58">
        <v>0</v>
      </c>
      <c r="O57" s="58">
        <v>100</v>
      </c>
      <c r="P57" s="58">
        <v>0</v>
      </c>
      <c r="Q57" s="101">
        <f t="shared" si="36"/>
        <v>100</v>
      </c>
      <c r="R57" s="58">
        <v>0</v>
      </c>
      <c r="S57" s="58">
        <v>100</v>
      </c>
      <c r="T57" s="58">
        <v>0</v>
      </c>
      <c r="U57" s="101">
        <f t="shared" si="3"/>
        <v>100</v>
      </c>
      <c r="V57" s="58">
        <v>0</v>
      </c>
      <c r="W57" s="58">
        <v>100</v>
      </c>
      <c r="X57" s="58">
        <v>0</v>
      </c>
      <c r="Y57" s="101">
        <f t="shared" si="4"/>
        <v>100</v>
      </c>
      <c r="Z57" s="58">
        <v>0</v>
      </c>
      <c r="AA57" s="58">
        <v>100</v>
      </c>
      <c r="AB57" s="58">
        <v>0</v>
      </c>
      <c r="AC57" s="101">
        <f t="shared" si="5"/>
        <v>100</v>
      </c>
      <c r="AD57" s="58">
        <v>0</v>
      </c>
      <c r="AE57" s="58">
        <v>100</v>
      </c>
      <c r="AF57" s="58">
        <v>0</v>
      </c>
      <c r="AG57" s="101">
        <f t="shared" si="6"/>
        <v>100</v>
      </c>
      <c r="AH57" s="58">
        <v>0</v>
      </c>
      <c r="AI57" s="58">
        <v>100</v>
      </c>
      <c r="AJ57" s="58">
        <v>0</v>
      </c>
      <c r="AK57" s="101">
        <f t="shared" si="7"/>
        <v>100</v>
      </c>
      <c r="AL57" s="58">
        <v>0</v>
      </c>
      <c r="AM57" s="58">
        <v>100</v>
      </c>
      <c r="AN57" s="58">
        <v>0</v>
      </c>
      <c r="AO57" s="101">
        <f t="shared" si="8"/>
        <v>100</v>
      </c>
      <c r="AP57" s="58">
        <v>0</v>
      </c>
      <c r="AQ57" s="58">
        <v>100</v>
      </c>
      <c r="AR57" s="58">
        <v>0</v>
      </c>
      <c r="AS57" s="101">
        <f t="shared" si="9"/>
        <v>100</v>
      </c>
      <c r="AT57" s="58">
        <v>0</v>
      </c>
      <c r="AU57" s="58">
        <v>100</v>
      </c>
      <c r="AV57" s="58">
        <v>0</v>
      </c>
      <c r="AW57" s="101">
        <f t="shared" si="10"/>
        <v>100</v>
      </c>
      <c r="AX57" s="58">
        <v>0</v>
      </c>
      <c r="AY57" s="58">
        <v>100</v>
      </c>
      <c r="AZ57" s="58">
        <v>0</v>
      </c>
      <c r="BA57" s="101">
        <f t="shared" si="11"/>
        <v>100</v>
      </c>
      <c r="BB57" s="58">
        <v>0</v>
      </c>
      <c r="BC57" s="58">
        <v>100</v>
      </c>
      <c r="BD57" s="58">
        <v>0</v>
      </c>
      <c r="BE57" s="101">
        <f t="shared" si="12"/>
        <v>100</v>
      </c>
      <c r="BF57" s="58">
        <v>0</v>
      </c>
      <c r="BG57" s="58">
        <v>100</v>
      </c>
      <c r="BH57" s="58">
        <v>0</v>
      </c>
      <c r="BI57" s="101">
        <f t="shared" si="13"/>
        <v>100</v>
      </c>
      <c r="BJ57" s="58">
        <v>0</v>
      </c>
      <c r="BK57" s="58">
        <v>100</v>
      </c>
      <c r="BL57" s="58">
        <v>0</v>
      </c>
      <c r="BM57" s="101">
        <f t="shared" si="14"/>
        <v>100</v>
      </c>
      <c r="BN57" s="58">
        <v>0</v>
      </c>
      <c r="BO57" s="58">
        <v>100</v>
      </c>
      <c r="BP57" s="58">
        <v>0</v>
      </c>
      <c r="BQ57" s="101">
        <f t="shared" si="15"/>
        <v>100</v>
      </c>
      <c r="BR57" s="58">
        <v>0</v>
      </c>
      <c r="BS57" s="58">
        <v>100</v>
      </c>
      <c r="BT57" s="58">
        <v>0</v>
      </c>
      <c r="BU57" s="101">
        <f t="shared" si="16"/>
        <v>100</v>
      </c>
      <c r="BV57" s="58">
        <v>0</v>
      </c>
      <c r="BW57" s="58">
        <v>100</v>
      </c>
      <c r="BX57" s="58">
        <v>0</v>
      </c>
      <c r="BY57" s="101">
        <f t="shared" si="17"/>
        <v>100</v>
      </c>
      <c r="BZ57" s="58">
        <v>0</v>
      </c>
      <c r="CA57" s="58">
        <v>100</v>
      </c>
      <c r="CB57" s="58">
        <v>0</v>
      </c>
      <c r="CC57" s="101">
        <f t="shared" si="18"/>
        <v>100</v>
      </c>
      <c r="CD57" s="58">
        <v>0</v>
      </c>
      <c r="CE57" s="58">
        <v>100</v>
      </c>
      <c r="CF57" s="58">
        <v>0</v>
      </c>
      <c r="CG57" s="101">
        <f t="shared" si="19"/>
        <v>100</v>
      </c>
      <c r="CH57" s="58">
        <v>0</v>
      </c>
      <c r="CI57" s="58">
        <v>100</v>
      </c>
      <c r="CJ57" s="58">
        <v>0</v>
      </c>
      <c r="CK57" s="101">
        <f t="shared" si="20"/>
        <v>100</v>
      </c>
      <c r="CL57" s="58">
        <v>0</v>
      </c>
      <c r="CM57" s="58">
        <v>100</v>
      </c>
      <c r="CN57" s="58">
        <v>0</v>
      </c>
      <c r="CO57" s="101">
        <f t="shared" si="21"/>
        <v>100</v>
      </c>
      <c r="CP57" s="58">
        <v>0</v>
      </c>
      <c r="CQ57" s="61">
        <v>100</v>
      </c>
      <c r="CR57" s="58">
        <v>0</v>
      </c>
      <c r="CS57" s="101">
        <f t="shared" si="22"/>
        <v>100</v>
      </c>
      <c r="CT57" s="58">
        <v>0</v>
      </c>
      <c r="CU57" s="58">
        <v>100</v>
      </c>
      <c r="CV57" s="58">
        <v>0</v>
      </c>
      <c r="CW57" s="101">
        <f t="shared" si="23"/>
        <v>100</v>
      </c>
      <c r="CX57" s="58">
        <v>0</v>
      </c>
      <c r="CY57" s="58">
        <v>100</v>
      </c>
      <c r="CZ57" s="58">
        <v>0</v>
      </c>
      <c r="DA57" s="101">
        <f t="shared" si="24"/>
        <v>100</v>
      </c>
      <c r="DB57" s="58">
        <v>0</v>
      </c>
      <c r="DC57" s="58">
        <v>100</v>
      </c>
      <c r="DD57" s="58">
        <v>0</v>
      </c>
      <c r="DE57" s="101">
        <f t="shared" si="25"/>
        <v>100</v>
      </c>
      <c r="DF57" s="58">
        <v>0</v>
      </c>
      <c r="DG57" s="58">
        <v>19</v>
      </c>
      <c r="DH57" s="58">
        <v>0</v>
      </c>
      <c r="DI57" s="101">
        <f t="shared" si="26"/>
        <v>19</v>
      </c>
      <c r="DJ57" s="58">
        <v>0</v>
      </c>
      <c r="DK57" s="58">
        <v>737</v>
      </c>
      <c r="DL57" s="58">
        <v>0</v>
      </c>
      <c r="DM57" s="101">
        <f t="shared" si="27"/>
        <v>737</v>
      </c>
      <c r="DN57" s="58">
        <v>0</v>
      </c>
      <c r="DO57" s="58">
        <v>0</v>
      </c>
      <c r="DP57" s="58">
        <v>0</v>
      </c>
      <c r="DQ57" s="101">
        <f t="shared" si="28"/>
        <v>0</v>
      </c>
      <c r="DR57" s="58">
        <v>0</v>
      </c>
      <c r="DS57" s="58">
        <v>730</v>
      </c>
      <c r="DT57" s="58">
        <v>0</v>
      </c>
      <c r="DU57" s="101">
        <f t="shared" si="29"/>
        <v>730</v>
      </c>
      <c r="DV57" s="57">
        <v>0</v>
      </c>
      <c r="DW57" s="126">
        <v>656</v>
      </c>
      <c r="DX57" s="57">
        <v>0</v>
      </c>
      <c r="DY57" s="102">
        <f t="shared" si="30"/>
        <v>656</v>
      </c>
      <c r="DZ57" s="57">
        <v>0</v>
      </c>
      <c r="EA57" s="57">
        <v>774</v>
      </c>
      <c r="EB57" s="57">
        <v>0</v>
      </c>
      <c r="EC57" s="59">
        <f t="shared" si="31"/>
        <v>774</v>
      </c>
      <c r="ED57" s="92">
        <v>0</v>
      </c>
      <c r="EE57" s="112">
        <v>877</v>
      </c>
      <c r="EF57" s="92">
        <v>0</v>
      </c>
      <c r="EG57" s="103">
        <f>ED57+EE57+EF57</f>
        <v>877</v>
      </c>
      <c r="EH57" s="92">
        <v>0</v>
      </c>
      <c r="EI57" s="92">
        <v>798</v>
      </c>
      <c r="EJ57" s="92">
        <v>65</v>
      </c>
      <c r="EK57" s="103">
        <f t="shared" si="33"/>
        <v>863</v>
      </c>
    </row>
    <row r="58" spans="1:141" ht="13.5" customHeight="1" thickBot="1" x14ac:dyDescent="0.25">
      <c r="A58" s="17"/>
      <c r="B58" s="63"/>
      <c r="C58" s="58"/>
      <c r="D58" s="58"/>
      <c r="E58" s="59"/>
      <c r="F58" s="63"/>
      <c r="G58" s="58"/>
      <c r="H58" s="58"/>
      <c r="I58" s="59"/>
      <c r="J58" s="63"/>
      <c r="K58" s="58"/>
      <c r="L58" s="58"/>
      <c r="M58" s="59"/>
      <c r="N58" s="63"/>
      <c r="O58" s="58"/>
      <c r="P58" s="58"/>
      <c r="Q58" s="59"/>
      <c r="R58" s="63"/>
      <c r="S58" s="58"/>
      <c r="T58" s="58"/>
      <c r="U58" s="59"/>
      <c r="V58" s="63"/>
      <c r="W58" s="58"/>
      <c r="X58" s="58"/>
      <c r="Y58" s="59"/>
      <c r="Z58" s="63"/>
      <c r="AA58" s="58"/>
      <c r="AB58" s="58"/>
      <c r="AC58" s="101"/>
      <c r="AD58" s="63"/>
      <c r="AE58" s="58"/>
      <c r="AF58" s="58"/>
      <c r="AG58" s="59"/>
      <c r="AH58" s="63"/>
      <c r="AI58" s="58"/>
      <c r="AJ58" s="58"/>
      <c r="AK58" s="59"/>
      <c r="AL58" s="63"/>
      <c r="AM58" s="58"/>
      <c r="AN58" s="58"/>
      <c r="AO58" s="59"/>
      <c r="AP58" s="63"/>
      <c r="AQ58" s="58"/>
      <c r="AR58" s="58"/>
      <c r="AS58" s="59"/>
      <c r="AT58" s="63"/>
      <c r="AU58" s="58"/>
      <c r="AV58" s="58"/>
      <c r="AW58" s="59"/>
      <c r="AX58" s="63"/>
      <c r="AY58" s="58"/>
      <c r="AZ58" s="58"/>
      <c r="BA58" s="59"/>
      <c r="BB58" s="63"/>
      <c r="BC58" s="58"/>
      <c r="BD58" s="58"/>
      <c r="BE58" s="59"/>
      <c r="BF58" s="63"/>
      <c r="BG58" s="58"/>
      <c r="BH58" s="58"/>
      <c r="BI58" s="59"/>
      <c r="BJ58" s="63"/>
      <c r="BK58" s="58"/>
      <c r="BL58" s="58"/>
      <c r="BM58" s="59"/>
      <c r="BN58" s="63"/>
      <c r="BO58" s="58"/>
      <c r="BP58" s="58"/>
      <c r="BQ58" s="59"/>
      <c r="BR58" s="63"/>
      <c r="BS58" s="58"/>
      <c r="BT58" s="58"/>
      <c r="BU58" s="59"/>
      <c r="BV58" s="63"/>
      <c r="BW58" s="58"/>
      <c r="BX58" s="58"/>
      <c r="BY58" s="59"/>
      <c r="BZ58" s="63"/>
      <c r="CA58" s="58"/>
      <c r="CB58" s="58"/>
      <c r="CC58" s="59"/>
      <c r="CD58" s="63"/>
      <c r="CE58" s="58"/>
      <c r="CF58" s="58"/>
      <c r="CG58" s="59"/>
      <c r="CH58" s="63"/>
      <c r="CI58" s="58"/>
      <c r="CJ58" s="58"/>
      <c r="CK58" s="59"/>
      <c r="CL58" s="63"/>
      <c r="CM58" s="58"/>
      <c r="CN58" s="58"/>
      <c r="CO58" s="59"/>
      <c r="CP58" s="63"/>
      <c r="CQ58" s="61"/>
      <c r="CR58" s="58"/>
      <c r="CS58" s="59"/>
      <c r="CT58" s="63"/>
      <c r="CU58" s="58"/>
      <c r="CV58" s="58"/>
      <c r="CW58" s="59"/>
      <c r="CX58" s="63"/>
      <c r="CY58" s="58"/>
      <c r="CZ58" s="58"/>
      <c r="DA58" s="59"/>
      <c r="DB58" s="63"/>
      <c r="DC58" s="58"/>
      <c r="DD58" s="58"/>
      <c r="DE58" s="59"/>
      <c r="DF58" s="63"/>
      <c r="DG58" s="58"/>
      <c r="DH58" s="58"/>
      <c r="DI58" s="59"/>
      <c r="DJ58" s="63"/>
      <c r="DK58" s="58"/>
      <c r="DL58" s="58"/>
      <c r="DM58" s="59"/>
      <c r="DN58" s="63"/>
      <c r="DO58" s="58"/>
      <c r="DP58" s="58"/>
      <c r="DQ58" s="59"/>
      <c r="DR58" s="63"/>
      <c r="DS58" s="58"/>
      <c r="DT58" s="58"/>
      <c r="DU58" s="59"/>
      <c r="DV58" s="57">
        <v>0</v>
      </c>
      <c r="DW58" s="57">
        <v>0</v>
      </c>
      <c r="DX58" s="57">
        <v>0</v>
      </c>
      <c r="DY58" s="102"/>
      <c r="DZ58" s="57"/>
      <c r="EA58" s="57"/>
      <c r="EB58" s="57"/>
      <c r="EC58" s="59"/>
      <c r="ED58" s="89"/>
      <c r="EE58" s="112"/>
      <c r="EF58" s="89"/>
      <c r="EG58" s="90"/>
      <c r="EH58" s="89"/>
      <c r="EI58" s="89"/>
      <c r="EJ58" s="89"/>
      <c r="EK58" s="90"/>
    </row>
    <row r="59" spans="1:141" s="3" customFormat="1" ht="21.6" customHeight="1" thickBot="1" x14ac:dyDescent="0.3">
      <c r="A59" s="77" t="s">
        <v>44</v>
      </c>
      <c r="B59" s="64">
        <f>SUM(B10:B57)</f>
        <v>6977.8</v>
      </c>
      <c r="C59" s="105">
        <f t="shared" ref="C59:BN59" si="38">SUM(C10:C57)</f>
        <v>5600</v>
      </c>
      <c r="D59" s="105">
        <f t="shared" si="38"/>
        <v>0</v>
      </c>
      <c r="E59" s="70">
        <f t="shared" si="38"/>
        <v>12577.799999999997</v>
      </c>
      <c r="F59" s="105">
        <f t="shared" si="38"/>
        <v>28395</v>
      </c>
      <c r="G59" s="105">
        <f t="shared" si="38"/>
        <v>5600</v>
      </c>
      <c r="H59" s="105">
        <f t="shared" si="38"/>
        <v>0</v>
      </c>
      <c r="I59" s="70">
        <f t="shared" si="38"/>
        <v>33995</v>
      </c>
      <c r="J59" s="105">
        <f t="shared" si="38"/>
        <v>16428.3</v>
      </c>
      <c r="K59" s="105">
        <f t="shared" si="38"/>
        <v>5600</v>
      </c>
      <c r="L59" s="105">
        <f t="shared" si="38"/>
        <v>0</v>
      </c>
      <c r="M59" s="70">
        <f t="shared" si="38"/>
        <v>22028.3</v>
      </c>
      <c r="N59" s="105">
        <f t="shared" si="38"/>
        <v>20889.900000000001</v>
      </c>
      <c r="O59" s="105">
        <f t="shared" si="38"/>
        <v>5600</v>
      </c>
      <c r="P59" s="105">
        <f t="shared" si="38"/>
        <v>0</v>
      </c>
      <c r="Q59" s="70">
        <f>SUM(Q10:Q57)</f>
        <v>26489.9</v>
      </c>
      <c r="R59" s="105">
        <f t="shared" si="38"/>
        <v>21656.399999999998</v>
      </c>
      <c r="S59" s="105">
        <f t="shared" si="38"/>
        <v>5600</v>
      </c>
      <c r="T59" s="105">
        <f t="shared" si="38"/>
        <v>0</v>
      </c>
      <c r="U59" s="70">
        <f t="shared" si="38"/>
        <v>27256.399999999998</v>
      </c>
      <c r="V59" s="105">
        <f>SUM(V10:V57)</f>
        <v>27591.5</v>
      </c>
      <c r="W59" s="105">
        <f t="shared" si="38"/>
        <v>5600</v>
      </c>
      <c r="X59" s="105">
        <f t="shared" si="38"/>
        <v>0</v>
      </c>
      <c r="Y59" s="70">
        <f t="shared" si="38"/>
        <v>33191.5</v>
      </c>
      <c r="Z59" s="105">
        <f t="shared" si="38"/>
        <v>22236.800000000003</v>
      </c>
      <c r="AA59" s="105">
        <f t="shared" si="38"/>
        <v>5600</v>
      </c>
      <c r="AB59" s="105">
        <f t="shared" si="38"/>
        <v>0</v>
      </c>
      <c r="AC59" s="69">
        <f t="shared" si="5"/>
        <v>27836.800000000003</v>
      </c>
      <c r="AD59" s="105">
        <f t="shared" si="38"/>
        <v>20897</v>
      </c>
      <c r="AE59" s="105">
        <f t="shared" si="38"/>
        <v>5600</v>
      </c>
      <c r="AF59" s="105">
        <f t="shared" si="38"/>
        <v>0</v>
      </c>
      <c r="AG59" s="70">
        <f>SUM(AG10:AG57)</f>
        <v>26497</v>
      </c>
      <c r="AH59" s="105">
        <f t="shared" si="38"/>
        <v>18427</v>
      </c>
      <c r="AI59" s="105">
        <f t="shared" si="38"/>
        <v>5600</v>
      </c>
      <c r="AJ59" s="105">
        <f t="shared" si="38"/>
        <v>0</v>
      </c>
      <c r="AK59" s="70">
        <f t="shared" si="38"/>
        <v>24027</v>
      </c>
      <c r="AL59" s="105">
        <f t="shared" si="38"/>
        <v>20006.900000000001</v>
      </c>
      <c r="AM59" s="105">
        <f t="shared" si="38"/>
        <v>5600</v>
      </c>
      <c r="AN59" s="105">
        <f t="shared" si="38"/>
        <v>0</v>
      </c>
      <c r="AO59" s="70">
        <f t="shared" si="38"/>
        <v>25606.9</v>
      </c>
      <c r="AP59" s="105">
        <f t="shared" si="38"/>
        <v>2493.6999999999998</v>
      </c>
      <c r="AQ59" s="105">
        <f t="shared" si="38"/>
        <v>5600</v>
      </c>
      <c r="AR59" s="105">
        <f t="shared" si="38"/>
        <v>0</v>
      </c>
      <c r="AS59" s="70">
        <f t="shared" si="38"/>
        <v>8093.7</v>
      </c>
      <c r="AT59" s="105">
        <f t="shared" si="38"/>
        <v>7407.1999999999989</v>
      </c>
      <c r="AU59" s="105">
        <f t="shared" si="38"/>
        <v>5600</v>
      </c>
      <c r="AV59" s="105">
        <f t="shared" si="38"/>
        <v>0</v>
      </c>
      <c r="AW59" s="70">
        <f t="shared" si="38"/>
        <v>13007.2</v>
      </c>
      <c r="AX59" s="105">
        <f t="shared" si="38"/>
        <v>0</v>
      </c>
      <c r="AY59" s="105">
        <f t="shared" si="38"/>
        <v>5600</v>
      </c>
      <c r="AZ59" s="105">
        <f t="shared" si="38"/>
        <v>0</v>
      </c>
      <c r="BA59" s="70">
        <f t="shared" si="38"/>
        <v>5600</v>
      </c>
      <c r="BB59" s="105">
        <f t="shared" si="38"/>
        <v>3607.0999999999995</v>
      </c>
      <c r="BC59" s="105">
        <f t="shared" si="38"/>
        <v>5600</v>
      </c>
      <c r="BD59" s="105">
        <f t="shared" si="38"/>
        <v>0</v>
      </c>
      <c r="BE59" s="70">
        <f t="shared" si="38"/>
        <v>9207.1</v>
      </c>
      <c r="BF59" s="105">
        <f t="shared" si="38"/>
        <v>5550.6</v>
      </c>
      <c r="BG59" s="105">
        <f t="shared" si="38"/>
        <v>5600</v>
      </c>
      <c r="BH59" s="105">
        <f t="shared" si="38"/>
        <v>0</v>
      </c>
      <c r="BI59" s="70">
        <f t="shared" si="38"/>
        <v>11150.599999999999</v>
      </c>
      <c r="BJ59" s="105">
        <f t="shared" si="38"/>
        <v>14211.9</v>
      </c>
      <c r="BK59" s="105">
        <f t="shared" si="38"/>
        <v>5600</v>
      </c>
      <c r="BL59" s="105">
        <f t="shared" si="38"/>
        <v>0</v>
      </c>
      <c r="BM59" s="70">
        <f t="shared" si="38"/>
        <v>19811.899999999998</v>
      </c>
      <c r="BN59" s="105">
        <f t="shared" si="38"/>
        <v>16493</v>
      </c>
      <c r="BO59" s="105">
        <f t="shared" ref="BO59:DZ59" si="39">SUM(BO10:BO57)</f>
        <v>5600</v>
      </c>
      <c r="BP59" s="105">
        <f t="shared" si="39"/>
        <v>0</v>
      </c>
      <c r="BQ59" s="70">
        <f t="shared" si="39"/>
        <v>22093</v>
      </c>
      <c r="BR59" s="105">
        <f t="shared" si="39"/>
        <v>10300</v>
      </c>
      <c r="BS59" s="105">
        <f t="shared" si="39"/>
        <v>5600</v>
      </c>
      <c r="BT59" s="105">
        <f t="shared" si="39"/>
        <v>0</v>
      </c>
      <c r="BU59" s="70">
        <f t="shared" si="39"/>
        <v>15900</v>
      </c>
      <c r="BV59" s="105">
        <f t="shared" si="39"/>
        <v>82.4</v>
      </c>
      <c r="BW59" s="105">
        <f t="shared" si="39"/>
        <v>5600</v>
      </c>
      <c r="BX59" s="105">
        <f t="shared" si="39"/>
        <v>0</v>
      </c>
      <c r="BY59" s="70">
        <f t="shared" si="39"/>
        <v>5682.4</v>
      </c>
      <c r="BZ59" s="105">
        <f t="shared" si="39"/>
        <v>16.5</v>
      </c>
      <c r="CA59" s="105">
        <f t="shared" si="39"/>
        <v>5600</v>
      </c>
      <c r="CB59" s="105">
        <f t="shared" si="39"/>
        <v>0</v>
      </c>
      <c r="CC59" s="70">
        <f t="shared" si="39"/>
        <v>5616.5</v>
      </c>
      <c r="CD59" s="105">
        <f t="shared" si="39"/>
        <v>8322.6</v>
      </c>
      <c r="CE59" s="105">
        <f t="shared" si="39"/>
        <v>5600</v>
      </c>
      <c r="CF59" s="105">
        <f t="shared" si="39"/>
        <v>0</v>
      </c>
      <c r="CG59" s="70">
        <f t="shared" si="39"/>
        <v>13922.6</v>
      </c>
      <c r="CH59" s="105">
        <f t="shared" si="39"/>
        <v>5795.8</v>
      </c>
      <c r="CI59" s="105">
        <f t="shared" si="39"/>
        <v>5600</v>
      </c>
      <c r="CJ59" s="105">
        <f t="shared" si="39"/>
        <v>0</v>
      </c>
      <c r="CK59" s="70">
        <f t="shared" si="39"/>
        <v>11395.8</v>
      </c>
      <c r="CL59" s="105">
        <f t="shared" si="39"/>
        <v>1000.8</v>
      </c>
      <c r="CM59" s="105">
        <f t="shared" si="39"/>
        <v>5600</v>
      </c>
      <c r="CN59" s="105">
        <f t="shared" si="39"/>
        <v>506.6</v>
      </c>
      <c r="CO59" s="70">
        <f t="shared" si="39"/>
        <v>7107.4000000000005</v>
      </c>
      <c r="CP59" s="105">
        <f t="shared" si="39"/>
        <v>6529.7</v>
      </c>
      <c r="CQ59" s="105">
        <f t="shared" si="39"/>
        <v>5500</v>
      </c>
      <c r="CR59" s="105">
        <f t="shared" si="39"/>
        <v>500.3</v>
      </c>
      <c r="CS59" s="70">
        <f t="shared" si="39"/>
        <v>12530</v>
      </c>
      <c r="CT59" s="105">
        <f t="shared" si="39"/>
        <v>6500.1</v>
      </c>
      <c r="CU59" s="105">
        <f t="shared" si="39"/>
        <v>5500</v>
      </c>
      <c r="CV59" s="105">
        <f t="shared" si="39"/>
        <v>504.6</v>
      </c>
      <c r="CW59" s="70">
        <f t="shared" si="39"/>
        <v>12504.7</v>
      </c>
      <c r="CX59" s="105">
        <f t="shared" si="39"/>
        <v>6499.4</v>
      </c>
      <c r="CY59" s="105">
        <f t="shared" si="39"/>
        <v>5500</v>
      </c>
      <c r="CZ59" s="105">
        <f t="shared" si="39"/>
        <v>184.5</v>
      </c>
      <c r="DA59" s="70">
        <f t="shared" si="39"/>
        <v>12183.9</v>
      </c>
      <c r="DB59" s="105">
        <f t="shared" si="39"/>
        <v>7582.3</v>
      </c>
      <c r="DC59" s="105">
        <f t="shared" si="39"/>
        <v>5500</v>
      </c>
      <c r="DD59" s="105">
        <f t="shared" si="39"/>
        <v>48.53</v>
      </c>
      <c r="DE59" s="70">
        <f t="shared" si="39"/>
        <v>13130.83</v>
      </c>
      <c r="DF59" s="105">
        <f t="shared" si="39"/>
        <v>12258.6</v>
      </c>
      <c r="DG59" s="105">
        <f t="shared" si="39"/>
        <v>17648</v>
      </c>
      <c r="DH59" s="105">
        <f t="shared" si="39"/>
        <v>158.33000000000001</v>
      </c>
      <c r="DI59" s="70">
        <f>SUM(DI10:DI57)</f>
        <v>30064.930000000004</v>
      </c>
      <c r="DJ59" s="105">
        <f t="shared" si="39"/>
        <v>34567.300000000003</v>
      </c>
      <c r="DK59" s="105">
        <f t="shared" si="39"/>
        <v>12940</v>
      </c>
      <c r="DL59" s="105">
        <f t="shared" si="39"/>
        <v>1303</v>
      </c>
      <c r="DM59" s="70">
        <f t="shared" si="39"/>
        <v>48810.30000000001</v>
      </c>
      <c r="DN59" s="105">
        <f t="shared" si="39"/>
        <v>32959.800000000003</v>
      </c>
      <c r="DO59" s="105">
        <f t="shared" si="39"/>
        <v>4745</v>
      </c>
      <c r="DP59" s="105">
        <f t="shared" si="39"/>
        <v>2993</v>
      </c>
      <c r="DQ59" s="70">
        <f t="shared" si="39"/>
        <v>40697.800000000003</v>
      </c>
      <c r="DR59" s="105">
        <f t="shared" si="39"/>
        <v>0</v>
      </c>
      <c r="DS59" s="105">
        <f t="shared" si="39"/>
        <v>10205</v>
      </c>
      <c r="DT59" s="105">
        <f t="shared" si="39"/>
        <v>2340</v>
      </c>
      <c r="DU59" s="70">
        <f t="shared" si="39"/>
        <v>12545</v>
      </c>
      <c r="DV59" s="105">
        <f t="shared" si="39"/>
        <v>0</v>
      </c>
      <c r="DW59" s="105">
        <f t="shared" si="39"/>
        <v>7509</v>
      </c>
      <c r="DX59" s="105">
        <f t="shared" si="39"/>
        <v>2684</v>
      </c>
      <c r="DY59" s="70">
        <f t="shared" si="39"/>
        <v>10193</v>
      </c>
      <c r="DZ59" s="105">
        <f t="shared" si="39"/>
        <v>5000</v>
      </c>
      <c r="EA59" s="105">
        <f t="shared" ref="EA59:EG59" si="40">SUM(EA10:EA57)</f>
        <v>14273</v>
      </c>
      <c r="EB59" s="105">
        <f t="shared" si="40"/>
        <v>7210</v>
      </c>
      <c r="EC59" s="70">
        <f>SUM(EC10:EC57)</f>
        <v>26483</v>
      </c>
      <c r="ED59" s="105">
        <f t="shared" si="40"/>
        <v>9464.6</v>
      </c>
      <c r="EE59" s="114">
        <f t="shared" si="40"/>
        <v>17052</v>
      </c>
      <c r="EF59" s="105">
        <f>SUM(EF10:EF57)</f>
        <v>8065</v>
      </c>
      <c r="EG59" s="105">
        <f t="shared" si="40"/>
        <v>34581.599999999999</v>
      </c>
      <c r="EH59" s="105">
        <f>SUM(EH10:EH57)</f>
        <v>22560.1</v>
      </c>
      <c r="EI59" s="105">
        <f>SUM(EI10:EI57)</f>
        <v>9271</v>
      </c>
      <c r="EJ59" s="105">
        <f>SUM(EJ10:EJ57)</f>
        <v>8634</v>
      </c>
      <c r="EK59" s="105">
        <f>SUM(EK10:EK57)</f>
        <v>40465.1</v>
      </c>
    </row>
    <row r="60" spans="1:141" s="53" customFormat="1" ht="21" customHeight="1" x14ac:dyDescent="0.25">
      <c r="A60" s="76" t="s">
        <v>94</v>
      </c>
      <c r="B60" s="52"/>
      <c r="C60" s="52"/>
      <c r="D60" s="52"/>
      <c r="E60" s="52"/>
      <c r="F60" s="52"/>
      <c r="G60" s="52"/>
      <c r="H60" s="52"/>
      <c r="I60" s="52"/>
      <c r="J60" s="99"/>
      <c r="K60" s="99"/>
      <c r="L60" s="99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2"/>
      <c r="AA60" s="52"/>
      <c r="AB60" s="52"/>
      <c r="AC60" s="52"/>
      <c r="AD60" s="52"/>
      <c r="AE60" s="52"/>
      <c r="AF60" s="52"/>
      <c r="AG60" s="52"/>
      <c r="AH60" s="52"/>
      <c r="AI60" s="52"/>
      <c r="AJ60" s="52"/>
      <c r="AK60" s="52"/>
      <c r="AL60" s="52"/>
      <c r="AM60" s="52"/>
      <c r="AN60" s="52"/>
      <c r="AO60" s="52"/>
      <c r="AP60" s="52"/>
      <c r="AQ60" s="52"/>
      <c r="AR60" s="52"/>
      <c r="AS60" s="52"/>
      <c r="AT60" s="52"/>
      <c r="AU60" s="52"/>
      <c r="AV60" s="52"/>
      <c r="AW60" s="52"/>
      <c r="AX60" s="52"/>
      <c r="AY60" s="52"/>
      <c r="AZ60" s="52"/>
      <c r="BA60" s="52"/>
      <c r="BB60" s="52"/>
      <c r="BC60" s="52"/>
      <c r="BD60" s="52"/>
      <c r="BE60" s="52"/>
      <c r="BF60" s="52"/>
      <c r="BG60" s="52"/>
      <c r="BH60" s="52"/>
      <c r="BI60" s="52"/>
      <c r="BJ60" s="52"/>
      <c r="BK60" s="52"/>
      <c r="BL60" s="52"/>
      <c r="BM60" s="52"/>
      <c r="BN60" s="52"/>
      <c r="BO60" s="52"/>
      <c r="BP60" s="52"/>
      <c r="BQ60" s="52"/>
      <c r="BR60" s="52"/>
      <c r="BS60" s="52"/>
      <c r="BT60" s="52"/>
      <c r="BU60" s="52"/>
      <c r="BV60" s="52"/>
      <c r="BW60" s="52"/>
      <c r="BX60" s="52"/>
      <c r="BY60" s="52"/>
      <c r="BZ60" s="52"/>
      <c r="CA60" s="52"/>
      <c r="CB60" s="52"/>
      <c r="CC60" s="52"/>
      <c r="CD60" s="52"/>
      <c r="CE60" s="52"/>
      <c r="CF60" s="52"/>
      <c r="CG60" s="52"/>
      <c r="CH60" s="52"/>
      <c r="CI60" s="52"/>
      <c r="CJ60" s="52"/>
      <c r="CK60" s="52"/>
      <c r="CL60" s="52"/>
      <c r="CM60" s="52"/>
      <c r="CN60" s="52"/>
      <c r="CO60" s="52"/>
      <c r="CP60" s="52"/>
      <c r="CQ60" s="52"/>
      <c r="CR60" s="52"/>
      <c r="CS60" s="52"/>
      <c r="CT60" s="52"/>
      <c r="CU60" s="52"/>
      <c r="CV60" s="52"/>
      <c r="CW60" s="52"/>
      <c r="CX60" s="52"/>
      <c r="CY60" s="52"/>
      <c r="CZ60" s="52"/>
      <c r="DA60" s="52"/>
      <c r="DB60" s="52"/>
      <c r="DC60" s="52"/>
      <c r="DD60" s="52"/>
      <c r="DE60" s="52"/>
      <c r="DF60" s="52"/>
      <c r="DG60" s="52"/>
      <c r="DH60" s="52"/>
      <c r="DI60" s="52"/>
      <c r="DJ60" s="52"/>
      <c r="DK60" s="52"/>
      <c r="DL60" s="52"/>
      <c r="DM60" s="52"/>
      <c r="DN60" s="52"/>
      <c r="DO60" s="52"/>
      <c r="DP60" s="52"/>
      <c r="DQ60" s="52"/>
      <c r="DR60" s="52"/>
      <c r="DS60" s="52"/>
      <c r="DT60" s="52"/>
      <c r="DU60" s="52"/>
      <c r="DV60" s="54"/>
      <c r="DW60" s="54"/>
      <c r="DX60" s="54"/>
      <c r="DY60" s="55"/>
      <c r="DZ60" s="54"/>
      <c r="EA60" s="54"/>
      <c r="EB60" s="54"/>
      <c r="EC60" s="56"/>
      <c r="ED60" s="94">
        <f>SUM(ED8:ED57)</f>
        <v>9650.1</v>
      </c>
      <c r="EE60" s="94"/>
      <c r="EF60" s="94"/>
      <c r="EG60" s="94">
        <f t="shared" ref="EG60:EK60" si="41">SUM(EG8:EG57)</f>
        <v>34767.1</v>
      </c>
      <c r="EH60" s="94">
        <f t="shared" si="41"/>
        <v>23448.7</v>
      </c>
      <c r="EI60" s="94"/>
      <c r="EJ60" s="94"/>
      <c r="EK60" s="94">
        <f t="shared" si="41"/>
        <v>41353.700000000004</v>
      </c>
    </row>
    <row r="61" spans="1:141" s="46" customFormat="1" ht="32.450000000000003" customHeight="1" x14ac:dyDescent="0.2">
      <c r="A61" s="75" t="s">
        <v>91</v>
      </c>
      <c r="B61" s="74"/>
      <c r="C61" s="74"/>
      <c r="D61" s="74"/>
      <c r="E61" s="74"/>
      <c r="F61" s="74"/>
      <c r="G61" s="74"/>
      <c r="H61" s="74"/>
      <c r="I61" s="74"/>
      <c r="J61" s="73"/>
      <c r="K61" s="73"/>
      <c r="L61" s="73"/>
      <c r="M61" s="74"/>
      <c r="N61" s="74"/>
      <c r="O61" s="74"/>
      <c r="P61" s="74"/>
      <c r="Q61" s="74"/>
      <c r="R61" s="74"/>
      <c r="S61" s="74"/>
      <c r="T61" s="74"/>
      <c r="U61" s="74"/>
      <c r="V61" s="74"/>
      <c r="W61" s="74"/>
      <c r="X61" s="74"/>
      <c r="Y61" s="74"/>
      <c r="Z61" s="74"/>
      <c r="AA61" s="74"/>
      <c r="AB61" s="74"/>
      <c r="AC61" s="74"/>
      <c r="AD61" s="74"/>
      <c r="AE61" s="74"/>
      <c r="AF61" s="74"/>
      <c r="AG61" s="74"/>
      <c r="AH61" s="74"/>
      <c r="AI61" s="74"/>
      <c r="AJ61" s="74"/>
      <c r="AK61" s="74"/>
      <c r="AL61" s="74"/>
      <c r="AM61" s="74"/>
      <c r="AN61" s="74"/>
      <c r="AO61" s="74"/>
      <c r="AP61" s="74"/>
      <c r="AQ61" s="74"/>
      <c r="AR61" s="74"/>
      <c r="AS61" s="74"/>
      <c r="AT61" s="74"/>
      <c r="AU61" s="74"/>
      <c r="AV61" s="74"/>
      <c r="AW61" s="74"/>
      <c r="AX61" s="74"/>
      <c r="AY61" s="74"/>
      <c r="AZ61" s="74"/>
      <c r="BA61" s="74"/>
      <c r="BB61" s="74"/>
      <c r="BC61" s="74"/>
      <c r="BD61" s="74"/>
      <c r="BE61" s="74"/>
      <c r="BF61" s="74"/>
      <c r="BG61" s="74"/>
      <c r="BH61" s="74"/>
      <c r="BI61" s="74"/>
      <c r="BJ61" s="74"/>
      <c r="BK61" s="74"/>
      <c r="BL61" s="74"/>
      <c r="BM61" s="74"/>
      <c r="BN61" s="74"/>
      <c r="BO61" s="74"/>
      <c r="BP61" s="74"/>
      <c r="BQ61" s="74"/>
      <c r="BR61" s="74"/>
      <c r="BS61" s="74"/>
      <c r="BT61" s="74"/>
      <c r="BU61" s="74"/>
      <c r="BV61" s="74"/>
      <c r="BW61" s="74"/>
      <c r="BX61" s="74"/>
      <c r="BY61" s="74"/>
      <c r="BZ61" s="74"/>
      <c r="CA61" s="74"/>
      <c r="CB61" s="74"/>
      <c r="CC61" s="74"/>
      <c r="CD61" s="74"/>
      <c r="CE61" s="74"/>
      <c r="CF61" s="74"/>
      <c r="CG61" s="74"/>
      <c r="CH61" s="74"/>
      <c r="CI61" s="74"/>
      <c r="CJ61" s="74"/>
      <c r="CK61" s="74"/>
      <c r="CL61" s="74"/>
      <c r="CM61" s="74"/>
      <c r="CN61" s="74"/>
      <c r="CO61" s="74"/>
      <c r="CP61" s="74"/>
      <c r="CQ61" s="74"/>
      <c r="CR61" s="74"/>
      <c r="CS61" s="74"/>
      <c r="CT61" s="74"/>
      <c r="CU61" s="74"/>
      <c r="CV61" s="74"/>
      <c r="CW61" s="74"/>
      <c r="CX61" s="74"/>
      <c r="CY61" s="74"/>
      <c r="CZ61" s="74"/>
      <c r="DA61" s="74"/>
      <c r="DB61" s="74"/>
      <c r="DC61" s="74"/>
      <c r="DD61" s="74"/>
      <c r="DE61" s="74"/>
      <c r="DF61" s="74"/>
      <c r="DG61" s="74"/>
      <c r="DH61" s="74"/>
      <c r="DI61" s="74"/>
      <c r="DJ61" s="74"/>
      <c r="DK61" s="74"/>
      <c r="DL61" s="74"/>
      <c r="DM61" s="74"/>
      <c r="DN61" s="74"/>
      <c r="DO61" s="74"/>
      <c r="DP61" s="74"/>
      <c r="DQ61" s="74"/>
      <c r="DR61" s="74"/>
      <c r="DS61" s="74"/>
      <c r="DT61" s="74"/>
      <c r="DU61" s="74"/>
      <c r="DV61" s="72"/>
      <c r="DW61" s="72"/>
      <c r="DX61" s="72"/>
      <c r="DY61" s="80"/>
      <c r="DZ61" s="72"/>
      <c r="EA61" s="72"/>
      <c r="EB61" s="72"/>
      <c r="EC61" s="71"/>
      <c r="ED61" s="74"/>
      <c r="EE61" s="74"/>
      <c r="EF61" s="74"/>
      <c r="EG61" s="74"/>
      <c r="EH61" s="74"/>
      <c r="EI61" s="74"/>
      <c r="EJ61" s="74"/>
      <c r="EK61" s="74"/>
    </row>
    <row r="62" spans="1:141" s="46" customFormat="1" ht="19.5" customHeight="1" x14ac:dyDescent="0.2">
      <c r="A62" s="51"/>
      <c r="B62" s="14"/>
      <c r="C62" s="14"/>
      <c r="D62" s="14"/>
      <c r="E62" s="14"/>
      <c r="F62" s="14"/>
      <c r="G62" s="14"/>
      <c r="H62" s="14"/>
      <c r="I62" s="14"/>
      <c r="J62" s="98"/>
      <c r="K62" s="98"/>
      <c r="L62" s="98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14"/>
      <c r="AP62" s="14"/>
      <c r="AQ62" s="14"/>
      <c r="AR62" s="14"/>
      <c r="AS62" s="14"/>
      <c r="AT62" s="14"/>
      <c r="AU62" s="14"/>
      <c r="AV62" s="14"/>
      <c r="AW62" s="14"/>
      <c r="AX62" s="14"/>
      <c r="AY62" s="14"/>
      <c r="AZ62" s="14"/>
      <c r="BA62" s="14"/>
      <c r="BB62" s="14"/>
      <c r="BC62" s="14"/>
      <c r="BD62" s="14"/>
      <c r="BE62" s="14"/>
      <c r="BF62" s="14"/>
      <c r="BG62" s="14"/>
      <c r="BH62" s="14"/>
      <c r="BI62" s="14"/>
      <c r="BJ62" s="14"/>
      <c r="BK62" s="14"/>
      <c r="BL62" s="14"/>
      <c r="BM62" s="14"/>
      <c r="BN62" s="14"/>
      <c r="BO62" s="14"/>
      <c r="BP62" s="14"/>
      <c r="BQ62" s="14"/>
      <c r="BR62" s="14"/>
      <c r="BS62" s="14"/>
      <c r="BT62" s="14"/>
      <c r="BU62" s="14"/>
      <c r="BV62" s="14"/>
      <c r="BW62" s="14"/>
      <c r="BX62" s="14"/>
      <c r="BY62" s="14"/>
      <c r="BZ62" s="14"/>
      <c r="CA62" s="14"/>
      <c r="CB62" s="14"/>
      <c r="CC62" s="14"/>
      <c r="CD62" s="14"/>
      <c r="CE62" s="14"/>
      <c r="CF62" s="14"/>
      <c r="CG62" s="14"/>
      <c r="CH62" s="14"/>
      <c r="CI62" s="14"/>
      <c r="CJ62" s="14"/>
      <c r="CK62" s="14"/>
      <c r="CL62" s="14"/>
      <c r="CM62" s="14"/>
      <c r="CN62" s="14"/>
      <c r="CO62" s="14"/>
      <c r="CP62" s="14"/>
      <c r="CQ62" s="14"/>
      <c r="CR62" s="14"/>
      <c r="CS62" s="14"/>
      <c r="CT62" s="14"/>
      <c r="CU62" s="14"/>
      <c r="CV62" s="14"/>
      <c r="CW62" s="14"/>
      <c r="CX62" s="14"/>
      <c r="CY62" s="14"/>
      <c r="CZ62" s="14"/>
      <c r="DA62" s="14"/>
      <c r="DB62" s="14"/>
      <c r="DC62" s="14"/>
      <c r="DD62" s="14"/>
      <c r="DE62" s="14"/>
      <c r="DF62" s="14"/>
      <c r="DG62" s="14"/>
      <c r="DH62" s="14"/>
      <c r="DI62" s="14"/>
      <c r="DJ62" s="14"/>
      <c r="DK62" s="14"/>
      <c r="DL62" s="14"/>
      <c r="DM62" s="14"/>
      <c r="DN62" s="14"/>
      <c r="DO62" s="14"/>
      <c r="DP62" s="14"/>
      <c r="DQ62" s="14"/>
      <c r="DR62" s="14"/>
      <c r="DS62" s="14"/>
      <c r="DT62" s="14"/>
      <c r="DU62" s="14"/>
      <c r="DV62" s="43"/>
      <c r="DW62" s="43"/>
      <c r="DX62" s="43"/>
      <c r="DY62" s="44"/>
      <c r="DZ62" s="43"/>
      <c r="EA62" s="43"/>
      <c r="EB62" s="43"/>
      <c r="EC62" s="45"/>
    </row>
    <row r="63" spans="1:141" s="8" customFormat="1" ht="13.5" customHeight="1" x14ac:dyDescent="0.2">
      <c r="J63" s="78"/>
      <c r="K63" s="78"/>
      <c r="L63" s="78"/>
      <c r="M63" s="1"/>
      <c r="EE63" s="115"/>
    </row>
    <row r="64" spans="1:141" s="41" customFormat="1" ht="19.899999999999999" customHeight="1" x14ac:dyDescent="0.25">
      <c r="A64" s="41" t="s">
        <v>81</v>
      </c>
      <c r="B64" s="12">
        <f>B11+B12+B13+B14+B15+B18+B19+B20</f>
        <v>6062.8</v>
      </c>
      <c r="C64" s="12">
        <f t="shared" ref="C64:BN64" si="42">C11+C12+C13+C14+C15+C18+C19+C20</f>
        <v>2600</v>
      </c>
      <c r="D64" s="12">
        <f t="shared" si="42"/>
        <v>0</v>
      </c>
      <c r="E64" s="12">
        <f t="shared" si="42"/>
        <v>8662.7999999999993</v>
      </c>
      <c r="F64" s="12">
        <f t="shared" si="42"/>
        <v>24293.1</v>
      </c>
      <c r="G64" s="12">
        <f t="shared" si="42"/>
        <v>2600</v>
      </c>
      <c r="H64" s="12">
        <f t="shared" si="42"/>
        <v>0</v>
      </c>
      <c r="I64" s="12">
        <f t="shared" si="42"/>
        <v>26893.1</v>
      </c>
      <c r="J64" s="12">
        <f t="shared" si="42"/>
        <v>12856.7</v>
      </c>
      <c r="K64" s="12">
        <f t="shared" si="42"/>
        <v>2600</v>
      </c>
      <c r="L64" s="12">
        <f t="shared" si="42"/>
        <v>0</v>
      </c>
      <c r="M64" s="12">
        <f t="shared" si="42"/>
        <v>15456.7</v>
      </c>
      <c r="N64" s="12">
        <f t="shared" si="42"/>
        <v>9215.7000000000007</v>
      </c>
      <c r="O64" s="12">
        <f t="shared" si="42"/>
        <v>2600</v>
      </c>
      <c r="P64" s="12">
        <f t="shared" si="42"/>
        <v>0</v>
      </c>
      <c r="Q64" s="12">
        <f t="shared" si="42"/>
        <v>11815.7</v>
      </c>
      <c r="R64" s="12">
        <f t="shared" si="42"/>
        <v>9325.9</v>
      </c>
      <c r="S64" s="12">
        <f t="shared" si="42"/>
        <v>2600</v>
      </c>
      <c r="T64" s="12">
        <f t="shared" si="42"/>
        <v>0</v>
      </c>
      <c r="U64" s="12">
        <f>U11+U12+U13+U14+U15+U18+U19+U20</f>
        <v>11925.9</v>
      </c>
      <c r="V64" s="12">
        <f>V11+V12+V13+V14+V15+V18+V19+V20</f>
        <v>7448.6</v>
      </c>
      <c r="W64" s="12">
        <f t="shared" si="42"/>
        <v>2600</v>
      </c>
      <c r="X64" s="12">
        <f t="shared" si="42"/>
        <v>0</v>
      </c>
      <c r="Y64" s="12">
        <f t="shared" si="42"/>
        <v>10048.6</v>
      </c>
      <c r="Z64" s="12">
        <f t="shared" si="42"/>
        <v>3722.4</v>
      </c>
      <c r="AA64" s="12">
        <f t="shared" si="42"/>
        <v>2600</v>
      </c>
      <c r="AB64" s="12">
        <f t="shared" si="42"/>
        <v>0</v>
      </c>
      <c r="AC64" s="12">
        <f t="shared" si="42"/>
        <v>6322.4</v>
      </c>
      <c r="AD64" s="12">
        <f t="shared" si="42"/>
        <v>4006</v>
      </c>
      <c r="AE64" s="12">
        <f t="shared" si="42"/>
        <v>2600</v>
      </c>
      <c r="AF64" s="12">
        <f t="shared" si="42"/>
        <v>0</v>
      </c>
      <c r="AG64" s="12">
        <f t="shared" si="42"/>
        <v>6606</v>
      </c>
      <c r="AH64" s="12">
        <f t="shared" si="42"/>
        <v>6729</v>
      </c>
      <c r="AI64" s="12">
        <f t="shared" si="42"/>
        <v>2600</v>
      </c>
      <c r="AJ64" s="12">
        <f t="shared" si="42"/>
        <v>0</v>
      </c>
      <c r="AK64" s="12">
        <f t="shared" si="42"/>
        <v>9329</v>
      </c>
      <c r="AL64" s="12">
        <f t="shared" si="42"/>
        <v>4522.8999999999996</v>
      </c>
      <c r="AM64" s="12">
        <f t="shared" si="42"/>
        <v>2600</v>
      </c>
      <c r="AN64" s="12">
        <f t="shared" si="42"/>
        <v>0</v>
      </c>
      <c r="AO64" s="12">
        <f t="shared" si="42"/>
        <v>7122.9</v>
      </c>
      <c r="AP64" s="12">
        <f t="shared" si="42"/>
        <v>1278.3</v>
      </c>
      <c r="AQ64" s="12">
        <f t="shared" si="42"/>
        <v>2600</v>
      </c>
      <c r="AR64" s="12">
        <f t="shared" si="42"/>
        <v>0</v>
      </c>
      <c r="AS64" s="12">
        <f t="shared" si="42"/>
        <v>3878.3</v>
      </c>
      <c r="AT64" s="12">
        <f t="shared" si="42"/>
        <v>4324.7</v>
      </c>
      <c r="AU64" s="12">
        <f t="shared" si="42"/>
        <v>2600</v>
      </c>
      <c r="AV64" s="12">
        <f t="shared" si="42"/>
        <v>0</v>
      </c>
      <c r="AW64" s="12">
        <f t="shared" si="42"/>
        <v>6924.7</v>
      </c>
      <c r="AX64" s="12">
        <f t="shared" si="42"/>
        <v>0</v>
      </c>
      <c r="AY64" s="12">
        <f t="shared" si="42"/>
        <v>2600</v>
      </c>
      <c r="AZ64" s="12">
        <f t="shared" si="42"/>
        <v>0</v>
      </c>
      <c r="BA64" s="12">
        <f t="shared" si="42"/>
        <v>2600</v>
      </c>
      <c r="BB64" s="12">
        <f t="shared" si="42"/>
        <v>1987.6</v>
      </c>
      <c r="BC64" s="12">
        <f t="shared" si="42"/>
        <v>2600</v>
      </c>
      <c r="BD64" s="12">
        <f t="shared" si="42"/>
        <v>0</v>
      </c>
      <c r="BE64" s="12">
        <f t="shared" si="42"/>
        <v>4587.6000000000004</v>
      </c>
      <c r="BF64" s="12">
        <f t="shared" si="42"/>
        <v>3853.3</v>
      </c>
      <c r="BG64" s="12">
        <f t="shared" si="42"/>
        <v>2600</v>
      </c>
      <c r="BH64" s="12">
        <f t="shared" si="42"/>
        <v>0</v>
      </c>
      <c r="BI64" s="12">
        <f t="shared" si="42"/>
        <v>6453.3</v>
      </c>
      <c r="BJ64" s="12">
        <f t="shared" si="42"/>
        <v>7389.2</v>
      </c>
      <c r="BK64" s="12">
        <f t="shared" si="42"/>
        <v>2600</v>
      </c>
      <c r="BL64" s="12">
        <f t="shared" si="42"/>
        <v>0</v>
      </c>
      <c r="BM64" s="12">
        <f t="shared" si="42"/>
        <v>9989.2000000000007</v>
      </c>
      <c r="BN64" s="12">
        <f t="shared" si="42"/>
        <v>10352.700000000001</v>
      </c>
      <c r="BO64" s="12">
        <f t="shared" ref="BO64:DY64" si="43">BO11+BO12+BO13+BO14+BO15+BO18+BO19+BO20</f>
        <v>2600</v>
      </c>
      <c r="BP64" s="12">
        <f t="shared" si="43"/>
        <v>0</v>
      </c>
      <c r="BQ64" s="12">
        <f t="shared" si="43"/>
        <v>12952.7</v>
      </c>
      <c r="BR64" s="12">
        <f t="shared" si="43"/>
        <v>716.1</v>
      </c>
      <c r="BS64" s="12">
        <f t="shared" si="43"/>
        <v>2600</v>
      </c>
      <c r="BT64" s="12">
        <f t="shared" si="43"/>
        <v>0</v>
      </c>
      <c r="BU64" s="12">
        <f t="shared" si="43"/>
        <v>3316.1</v>
      </c>
      <c r="BV64" s="12">
        <f t="shared" si="43"/>
        <v>0</v>
      </c>
      <c r="BW64" s="12">
        <f t="shared" si="43"/>
        <v>2600</v>
      </c>
      <c r="BX64" s="12">
        <f t="shared" si="43"/>
        <v>0</v>
      </c>
      <c r="BY64" s="12">
        <f t="shared" si="43"/>
        <v>2600</v>
      </c>
      <c r="BZ64" s="12">
        <f t="shared" si="43"/>
        <v>16.5</v>
      </c>
      <c r="CA64" s="12">
        <f t="shared" si="43"/>
        <v>2600</v>
      </c>
      <c r="CB64" s="12">
        <f t="shared" si="43"/>
        <v>0</v>
      </c>
      <c r="CC64" s="12">
        <f t="shared" si="43"/>
        <v>2616.5</v>
      </c>
      <c r="CD64" s="12">
        <f t="shared" si="43"/>
        <v>8322.6</v>
      </c>
      <c r="CE64" s="12">
        <f t="shared" si="43"/>
        <v>2600</v>
      </c>
      <c r="CF64" s="12">
        <f t="shared" si="43"/>
        <v>0</v>
      </c>
      <c r="CG64" s="12">
        <f t="shared" si="43"/>
        <v>10922.6</v>
      </c>
      <c r="CH64" s="12">
        <f t="shared" si="43"/>
        <v>3032.1</v>
      </c>
      <c r="CI64" s="12">
        <f t="shared" si="43"/>
        <v>2600</v>
      </c>
      <c r="CJ64" s="12">
        <f t="shared" si="43"/>
        <v>0</v>
      </c>
      <c r="CK64" s="12">
        <f t="shared" si="43"/>
        <v>5632.1</v>
      </c>
      <c r="CL64" s="12">
        <f t="shared" si="43"/>
        <v>1000.8</v>
      </c>
      <c r="CM64" s="12">
        <f t="shared" si="43"/>
        <v>2600</v>
      </c>
      <c r="CN64" s="12">
        <f t="shared" si="43"/>
        <v>0</v>
      </c>
      <c r="CO64" s="12">
        <f t="shared" si="43"/>
        <v>3600.8</v>
      </c>
      <c r="CP64" s="12">
        <f t="shared" si="43"/>
        <v>6529.7</v>
      </c>
      <c r="CQ64" s="12">
        <f t="shared" si="43"/>
        <v>2500</v>
      </c>
      <c r="CR64" s="12">
        <f t="shared" si="43"/>
        <v>0</v>
      </c>
      <c r="CS64" s="12">
        <f t="shared" si="43"/>
        <v>9029.7000000000007</v>
      </c>
      <c r="CT64" s="12">
        <f t="shared" si="43"/>
        <v>6500.1</v>
      </c>
      <c r="CU64" s="12">
        <f>CU11+CU12+CU13+CU14+CU15+CU18+CU19+CU20</f>
        <v>2500</v>
      </c>
      <c r="CV64" s="12">
        <f t="shared" si="43"/>
        <v>0</v>
      </c>
      <c r="CW64" s="12">
        <f t="shared" si="43"/>
        <v>9000.1</v>
      </c>
      <c r="CX64" s="12">
        <f t="shared" si="43"/>
        <v>6499.4</v>
      </c>
      <c r="CY64" s="12">
        <f t="shared" si="43"/>
        <v>2500</v>
      </c>
      <c r="CZ64" s="12">
        <f t="shared" si="43"/>
        <v>0</v>
      </c>
      <c r="DA64" s="12">
        <f t="shared" si="43"/>
        <v>8999.4</v>
      </c>
      <c r="DB64" s="12">
        <f t="shared" si="43"/>
        <v>7582.3</v>
      </c>
      <c r="DC64" s="12">
        <f t="shared" si="43"/>
        <v>2500</v>
      </c>
      <c r="DD64" s="12">
        <f t="shared" si="43"/>
        <v>0</v>
      </c>
      <c r="DE64" s="12">
        <f t="shared" si="43"/>
        <v>10082.299999999999</v>
      </c>
      <c r="DF64" s="12">
        <f t="shared" si="43"/>
        <v>7887.2</v>
      </c>
      <c r="DG64" s="12">
        <f t="shared" si="43"/>
        <v>6735</v>
      </c>
      <c r="DH64" s="12">
        <f t="shared" si="43"/>
        <v>0</v>
      </c>
      <c r="DI64" s="12">
        <f t="shared" si="43"/>
        <v>14622.2</v>
      </c>
      <c r="DJ64" s="12">
        <f t="shared" si="43"/>
        <v>18922.900000000001</v>
      </c>
      <c r="DK64" s="12">
        <f t="shared" si="43"/>
        <v>3413</v>
      </c>
      <c r="DL64" s="12">
        <f t="shared" si="43"/>
        <v>0</v>
      </c>
      <c r="DM64" s="12">
        <f t="shared" si="43"/>
        <v>22335.9</v>
      </c>
      <c r="DN64" s="12">
        <f t="shared" si="43"/>
        <v>22477.200000000001</v>
      </c>
      <c r="DO64" s="12">
        <f t="shared" si="43"/>
        <v>1396</v>
      </c>
      <c r="DP64" s="12">
        <f t="shared" si="43"/>
        <v>0</v>
      </c>
      <c r="DQ64" s="12">
        <f t="shared" si="43"/>
        <v>23873.200000000001</v>
      </c>
      <c r="DR64" s="12">
        <f t="shared" si="43"/>
        <v>0</v>
      </c>
      <c r="DS64" s="12">
        <f t="shared" si="43"/>
        <v>2777</v>
      </c>
      <c r="DT64" s="12">
        <f t="shared" si="43"/>
        <v>1054</v>
      </c>
      <c r="DU64" s="12">
        <f t="shared" si="43"/>
        <v>3831</v>
      </c>
      <c r="DV64" s="12">
        <f t="shared" si="43"/>
        <v>0</v>
      </c>
      <c r="DW64" s="12">
        <f t="shared" si="43"/>
        <v>2458</v>
      </c>
      <c r="DX64" s="12">
        <f t="shared" si="43"/>
        <v>1957</v>
      </c>
      <c r="DY64" s="12">
        <f t="shared" si="43"/>
        <v>4415</v>
      </c>
      <c r="DZ64" s="12">
        <f t="shared" ref="DZ64:EB64" si="44">DZ11+DZ12+DZ13+DZ14+DZ15+DZ18+DZ19+DZ20</f>
        <v>4980</v>
      </c>
      <c r="EA64" s="12">
        <f t="shared" si="44"/>
        <v>3944</v>
      </c>
      <c r="EB64" s="12">
        <f t="shared" si="44"/>
        <v>2762</v>
      </c>
      <c r="EC64" s="12">
        <f>EC11+EC12+EC13+EC14+EC15+EC18+EC19+EC20</f>
        <v>11686</v>
      </c>
      <c r="ED64" s="12">
        <f t="shared" ref="ED64:EK64" si="45">ED11+ED12+ED13+ED14+ED15+ED18+ED19+ED20</f>
        <v>5673.4000000000005</v>
      </c>
      <c r="EE64" s="116">
        <f t="shared" si="45"/>
        <v>5874</v>
      </c>
      <c r="EF64" s="12">
        <f t="shared" si="45"/>
        <v>3244</v>
      </c>
      <c r="EG64" s="12">
        <f t="shared" si="45"/>
        <v>14791.4</v>
      </c>
      <c r="EH64" s="12">
        <f t="shared" si="45"/>
        <v>15722.300000000001</v>
      </c>
      <c r="EI64" s="12">
        <f t="shared" si="45"/>
        <v>2339</v>
      </c>
      <c r="EJ64" s="12">
        <f t="shared" si="45"/>
        <v>1477</v>
      </c>
      <c r="EK64" s="12">
        <f t="shared" si="45"/>
        <v>19538.3</v>
      </c>
    </row>
    <row r="65" spans="1:141" s="47" customFormat="1" ht="19.899999999999999" customHeight="1" x14ac:dyDescent="0.25">
      <c r="A65" s="47" t="s">
        <v>82</v>
      </c>
      <c r="B65" s="47">
        <f>B21+B22+B23+B26+B29+B30+B33+B38+B39+B43+B44+B45+B46+B51</f>
        <v>914.99999999999989</v>
      </c>
      <c r="C65" s="47">
        <f>C21+C22+C23+C26+C29+C30+C33+C38+C39+C43+C44+C45+C46+C51</f>
        <v>2100</v>
      </c>
      <c r="D65" s="47">
        <f>D21+D22+D23+D26+D29+D30+D33+D43+D44+D45+D46</f>
        <v>0</v>
      </c>
      <c r="E65" s="47">
        <f>E21+E22+E23+E26+E29+E30+E33+E43+E44+E45+E46</f>
        <v>3013.7</v>
      </c>
      <c r="F65" s="47">
        <f t="shared" ref="F65:AK65" si="46">F21+F22+F23+F26+F29+F30+F33+F38+F39+F43+F44+F45+F46+F51</f>
        <v>4101.8999999999996</v>
      </c>
      <c r="G65" s="47">
        <f t="shared" si="46"/>
        <v>2100</v>
      </c>
      <c r="H65" s="47">
        <f t="shared" si="46"/>
        <v>0</v>
      </c>
      <c r="I65" s="47">
        <f t="shared" si="46"/>
        <v>6201.9</v>
      </c>
      <c r="J65" s="47">
        <f t="shared" si="46"/>
        <v>3571.6000000000004</v>
      </c>
      <c r="K65" s="47">
        <f t="shared" si="46"/>
        <v>2100</v>
      </c>
      <c r="L65" s="47">
        <f t="shared" si="46"/>
        <v>0</v>
      </c>
      <c r="M65" s="47">
        <f t="shared" si="46"/>
        <v>5671.6</v>
      </c>
      <c r="N65" s="47">
        <f t="shared" si="46"/>
        <v>11674.2</v>
      </c>
      <c r="O65" s="47">
        <f t="shared" si="46"/>
        <v>2100</v>
      </c>
      <c r="P65" s="47">
        <f t="shared" si="46"/>
        <v>0</v>
      </c>
      <c r="Q65" s="47">
        <f t="shared" si="46"/>
        <v>13774.2</v>
      </c>
      <c r="R65" s="47">
        <f t="shared" si="46"/>
        <v>12330.5</v>
      </c>
      <c r="S65" s="47">
        <f t="shared" si="46"/>
        <v>2100</v>
      </c>
      <c r="T65" s="47">
        <f t="shared" si="46"/>
        <v>0</v>
      </c>
      <c r="U65" s="47">
        <f t="shared" si="46"/>
        <v>14430.5</v>
      </c>
      <c r="V65" s="47">
        <f t="shared" si="46"/>
        <v>20142.900000000001</v>
      </c>
      <c r="W65" s="47">
        <f t="shared" si="46"/>
        <v>2100</v>
      </c>
      <c r="X65" s="47">
        <f t="shared" si="46"/>
        <v>0</v>
      </c>
      <c r="Y65" s="47">
        <f t="shared" si="46"/>
        <v>22242.9</v>
      </c>
      <c r="Z65" s="47">
        <f t="shared" si="46"/>
        <v>18514.400000000001</v>
      </c>
      <c r="AA65" s="47">
        <f t="shared" si="46"/>
        <v>2100</v>
      </c>
      <c r="AB65" s="47">
        <f t="shared" si="46"/>
        <v>0</v>
      </c>
      <c r="AC65" s="47">
        <f t="shared" si="46"/>
        <v>20614.400000000001</v>
      </c>
      <c r="AD65" s="47">
        <f t="shared" si="46"/>
        <v>16891</v>
      </c>
      <c r="AE65" s="47">
        <f t="shared" si="46"/>
        <v>2100</v>
      </c>
      <c r="AF65" s="47">
        <f t="shared" si="46"/>
        <v>0</v>
      </c>
      <c r="AG65" s="47">
        <f t="shared" si="46"/>
        <v>18991</v>
      </c>
      <c r="AH65" s="47">
        <f t="shared" si="46"/>
        <v>11698</v>
      </c>
      <c r="AI65" s="47">
        <f t="shared" si="46"/>
        <v>2100</v>
      </c>
      <c r="AJ65" s="47">
        <f t="shared" si="46"/>
        <v>0</v>
      </c>
      <c r="AK65" s="47">
        <f t="shared" si="46"/>
        <v>13798</v>
      </c>
      <c r="AL65" s="47">
        <f t="shared" ref="AL65:BQ65" si="47">AL21+AL22+AL23+AL26+AL29+AL30+AL33+AL38+AL39+AL43+AL44+AL45+AL46+AL51</f>
        <v>15484</v>
      </c>
      <c r="AM65" s="47">
        <f t="shared" si="47"/>
        <v>2100</v>
      </c>
      <c r="AN65" s="47">
        <f t="shared" si="47"/>
        <v>0</v>
      </c>
      <c r="AO65" s="47">
        <f t="shared" si="47"/>
        <v>17584</v>
      </c>
      <c r="AP65" s="47">
        <f t="shared" si="47"/>
        <v>1215.4000000000001</v>
      </c>
      <c r="AQ65" s="47">
        <f t="shared" si="47"/>
        <v>2100</v>
      </c>
      <c r="AR65" s="47">
        <f t="shared" si="47"/>
        <v>0</v>
      </c>
      <c r="AS65" s="47">
        <f t="shared" si="47"/>
        <v>3315.4</v>
      </c>
      <c r="AT65" s="47">
        <f t="shared" si="47"/>
        <v>3082.5</v>
      </c>
      <c r="AU65" s="47">
        <f t="shared" si="47"/>
        <v>2100</v>
      </c>
      <c r="AV65" s="47">
        <f t="shared" si="47"/>
        <v>0</v>
      </c>
      <c r="AW65" s="47">
        <f t="shared" si="47"/>
        <v>5182.5</v>
      </c>
      <c r="AX65" s="47">
        <f t="shared" si="47"/>
        <v>0</v>
      </c>
      <c r="AY65" s="47">
        <f t="shared" si="47"/>
        <v>2100</v>
      </c>
      <c r="AZ65" s="47">
        <f t="shared" si="47"/>
        <v>0</v>
      </c>
      <c r="BA65" s="47">
        <f t="shared" si="47"/>
        <v>2100</v>
      </c>
      <c r="BB65" s="47">
        <f t="shared" si="47"/>
        <v>1619.5</v>
      </c>
      <c r="BC65" s="47">
        <f t="shared" si="47"/>
        <v>2100</v>
      </c>
      <c r="BD65" s="47">
        <f t="shared" si="47"/>
        <v>0</v>
      </c>
      <c r="BE65" s="47">
        <f t="shared" si="47"/>
        <v>3719.5</v>
      </c>
      <c r="BF65" s="47">
        <f t="shared" si="47"/>
        <v>1697.3000000000002</v>
      </c>
      <c r="BG65" s="47">
        <f t="shared" si="47"/>
        <v>2100</v>
      </c>
      <c r="BH65" s="47">
        <f t="shared" si="47"/>
        <v>0</v>
      </c>
      <c r="BI65" s="47">
        <f t="shared" si="47"/>
        <v>3797.3</v>
      </c>
      <c r="BJ65" s="47">
        <f t="shared" si="47"/>
        <v>6822.7</v>
      </c>
      <c r="BK65" s="47">
        <f t="shared" si="47"/>
        <v>2100</v>
      </c>
      <c r="BL65" s="47">
        <f t="shared" si="47"/>
        <v>0</v>
      </c>
      <c r="BM65" s="47">
        <f t="shared" si="47"/>
        <v>8922.7000000000007</v>
      </c>
      <c r="BN65" s="47">
        <f t="shared" si="47"/>
        <v>6140.2999999999993</v>
      </c>
      <c r="BO65" s="47">
        <f t="shared" si="47"/>
        <v>2100</v>
      </c>
      <c r="BP65" s="47">
        <f t="shared" si="47"/>
        <v>0</v>
      </c>
      <c r="BQ65" s="47">
        <f t="shared" si="47"/>
        <v>8240.2999999999993</v>
      </c>
      <c r="BR65" s="47">
        <f t="shared" ref="BR65:CW65" si="48">BR21+BR22+BR23+BR26+BR29+BR30+BR33+BR38+BR39+BR43+BR44+BR45+BR46+BR51</f>
        <v>9583.9</v>
      </c>
      <c r="BS65" s="47">
        <f t="shared" si="48"/>
        <v>2100</v>
      </c>
      <c r="BT65" s="47">
        <f t="shared" si="48"/>
        <v>0</v>
      </c>
      <c r="BU65" s="47">
        <f t="shared" si="48"/>
        <v>11683.9</v>
      </c>
      <c r="BV65" s="47">
        <f t="shared" si="48"/>
        <v>82.4</v>
      </c>
      <c r="BW65" s="47">
        <f t="shared" si="48"/>
        <v>2100</v>
      </c>
      <c r="BX65" s="47">
        <f t="shared" si="48"/>
        <v>0</v>
      </c>
      <c r="BY65" s="47">
        <f t="shared" si="48"/>
        <v>2182.4</v>
      </c>
      <c r="BZ65" s="47">
        <f t="shared" si="48"/>
        <v>0</v>
      </c>
      <c r="CA65" s="47">
        <f t="shared" si="48"/>
        <v>2100</v>
      </c>
      <c r="CB65" s="47">
        <f t="shared" si="48"/>
        <v>0</v>
      </c>
      <c r="CC65" s="47">
        <f t="shared" si="48"/>
        <v>2100</v>
      </c>
      <c r="CD65" s="47">
        <f t="shared" si="48"/>
        <v>0</v>
      </c>
      <c r="CE65" s="47">
        <f t="shared" si="48"/>
        <v>2100</v>
      </c>
      <c r="CF65" s="47">
        <f t="shared" si="48"/>
        <v>0</v>
      </c>
      <c r="CG65" s="47">
        <f t="shared" si="48"/>
        <v>2100</v>
      </c>
      <c r="CH65" s="47">
        <f t="shared" si="48"/>
        <v>2763.7</v>
      </c>
      <c r="CI65" s="47">
        <f t="shared" si="48"/>
        <v>2100</v>
      </c>
      <c r="CJ65" s="47">
        <f t="shared" si="48"/>
        <v>0</v>
      </c>
      <c r="CK65" s="47">
        <f t="shared" si="48"/>
        <v>4863.7</v>
      </c>
      <c r="CL65" s="47">
        <f t="shared" si="48"/>
        <v>0</v>
      </c>
      <c r="CM65" s="47">
        <f t="shared" si="48"/>
        <v>2100</v>
      </c>
      <c r="CN65" s="47">
        <f t="shared" si="48"/>
        <v>506.6</v>
      </c>
      <c r="CO65" s="47">
        <f t="shared" si="48"/>
        <v>2606.6</v>
      </c>
      <c r="CP65" s="47">
        <f t="shared" si="48"/>
        <v>0</v>
      </c>
      <c r="CQ65" s="47">
        <f t="shared" si="48"/>
        <v>2100</v>
      </c>
      <c r="CR65" s="47">
        <f t="shared" si="48"/>
        <v>500.3</v>
      </c>
      <c r="CS65" s="47">
        <f t="shared" si="48"/>
        <v>2600.3000000000002</v>
      </c>
      <c r="CT65" s="47">
        <f t="shared" si="48"/>
        <v>0</v>
      </c>
      <c r="CU65" s="47">
        <f t="shared" si="48"/>
        <v>2100</v>
      </c>
      <c r="CV65" s="47">
        <f t="shared" si="48"/>
        <v>504.6</v>
      </c>
      <c r="CW65" s="47">
        <f t="shared" si="48"/>
        <v>2604.6</v>
      </c>
      <c r="CX65" s="47">
        <f t="shared" ref="CX65:DU65" si="49">CX21+CX22+CX23+CX26+CX29+CX30+CX33+CX38+CX39+CX43+CX44+CX45+CX46+CX51</f>
        <v>0</v>
      </c>
      <c r="CY65" s="47">
        <f t="shared" si="49"/>
        <v>2100</v>
      </c>
      <c r="CZ65" s="47">
        <f t="shared" si="49"/>
        <v>184.5</v>
      </c>
      <c r="DA65" s="47">
        <f t="shared" si="49"/>
        <v>2284.5</v>
      </c>
      <c r="DB65" s="47">
        <f t="shared" si="49"/>
        <v>0</v>
      </c>
      <c r="DC65" s="47">
        <f t="shared" si="49"/>
        <v>2100</v>
      </c>
      <c r="DD65" s="47">
        <f t="shared" si="49"/>
        <v>48.53</v>
      </c>
      <c r="DE65" s="47">
        <f t="shared" si="49"/>
        <v>2148.5300000000002</v>
      </c>
      <c r="DF65" s="47">
        <f t="shared" si="49"/>
        <v>4371.4000000000005</v>
      </c>
      <c r="DG65" s="47">
        <f t="shared" si="49"/>
        <v>9364</v>
      </c>
      <c r="DH65" s="47">
        <f t="shared" si="49"/>
        <v>158.33000000000001</v>
      </c>
      <c r="DI65" s="47">
        <f t="shared" si="49"/>
        <v>13893.73</v>
      </c>
      <c r="DJ65" s="47">
        <f t="shared" si="49"/>
        <v>15451.6</v>
      </c>
      <c r="DK65" s="47">
        <f t="shared" si="49"/>
        <v>7723</v>
      </c>
      <c r="DL65" s="47">
        <f t="shared" si="49"/>
        <v>774</v>
      </c>
      <c r="DM65" s="47">
        <f t="shared" si="49"/>
        <v>23948.6</v>
      </c>
      <c r="DN65" s="47">
        <f t="shared" si="49"/>
        <v>9699.5</v>
      </c>
      <c r="DO65" s="47">
        <f t="shared" si="49"/>
        <v>2321</v>
      </c>
      <c r="DP65" s="47">
        <f t="shared" si="49"/>
        <v>2350</v>
      </c>
      <c r="DQ65" s="47">
        <f t="shared" si="49"/>
        <v>14370.5</v>
      </c>
      <c r="DR65" s="47">
        <f t="shared" si="49"/>
        <v>0</v>
      </c>
      <c r="DS65" s="47">
        <f t="shared" si="49"/>
        <v>5909</v>
      </c>
      <c r="DT65" s="47">
        <f t="shared" si="49"/>
        <v>1129</v>
      </c>
      <c r="DU65" s="47">
        <f t="shared" si="49"/>
        <v>7038</v>
      </c>
      <c r="DV65" s="47">
        <f>DV21+DV22+DV23+DV26+DV29+DV30+DV33+DV43+DV44+DV45+DV46</f>
        <v>0</v>
      </c>
      <c r="DW65" s="47">
        <f>DW21+DW22+DW23+DW26+DW29+DW30+DW33+DW43+DW44+DW45+DW46</f>
        <v>2922</v>
      </c>
      <c r="DX65" s="47">
        <f>DX21+DX22+DX23+DX26+DX29+DX30+DX33+DX43+DX44+DX45+DX46</f>
        <v>535</v>
      </c>
      <c r="DY65" s="47">
        <f>DY21+DY22+DY23+DY26+DY29+DY30+DY33+DY43+DY44+DY45+DY46</f>
        <v>3457</v>
      </c>
      <c r="DZ65" s="47">
        <f>DZ21+DZ22+DZ23+DZ26+DZ29+DZ30+DZ33+DZ38+DZ39+DZ43+DZ44+DZ45+DZ46+DZ51</f>
        <v>19</v>
      </c>
      <c r="EA65" s="47">
        <f t="shared" ref="EA65:EK65" si="50">EA21+EA22+EA23+EA26+EA29+EA30+EA33+EA38+EA39+EA43+EA44+EA45+EA46+EA51</f>
        <v>7237</v>
      </c>
      <c r="EB65" s="47">
        <f t="shared" si="50"/>
        <v>1499</v>
      </c>
      <c r="EC65" s="47">
        <f t="shared" si="50"/>
        <v>8755</v>
      </c>
      <c r="ED65" s="47">
        <f t="shared" si="50"/>
        <v>2909.3999999999996</v>
      </c>
      <c r="EE65" s="47">
        <f t="shared" si="50"/>
        <v>7951</v>
      </c>
      <c r="EF65" s="47">
        <f t="shared" si="50"/>
        <v>2755</v>
      </c>
      <c r="EG65" s="47">
        <f t="shared" si="50"/>
        <v>13615.4</v>
      </c>
      <c r="EH65" s="47">
        <f t="shared" si="50"/>
        <v>5113.8</v>
      </c>
      <c r="EI65" s="47">
        <f t="shared" si="50"/>
        <v>4548</v>
      </c>
      <c r="EJ65" s="47">
        <f t="shared" si="50"/>
        <v>3388</v>
      </c>
      <c r="EK65" s="47">
        <f t="shared" si="50"/>
        <v>13049.8</v>
      </c>
    </row>
    <row r="66" spans="1:141" s="66" customFormat="1" ht="19.899999999999999" customHeight="1" x14ac:dyDescent="0.25">
      <c r="A66" s="66" t="s">
        <v>83</v>
      </c>
      <c r="B66" s="66">
        <f>B34+B35+B40+B47+B48+B52+B55+B56+B57</f>
        <v>0</v>
      </c>
      <c r="C66" s="66">
        <f t="shared" ref="C66:BN66" si="51">C34+C35+C40+C47+C48+C52+C55+C56+C57</f>
        <v>900</v>
      </c>
      <c r="D66" s="66">
        <f t="shared" si="51"/>
        <v>0</v>
      </c>
      <c r="E66" s="66">
        <f t="shared" si="51"/>
        <v>900</v>
      </c>
      <c r="F66" s="66">
        <f t="shared" si="51"/>
        <v>0</v>
      </c>
      <c r="G66" s="66">
        <f t="shared" si="51"/>
        <v>900</v>
      </c>
      <c r="H66" s="66">
        <f t="shared" si="51"/>
        <v>0</v>
      </c>
      <c r="I66" s="66">
        <f t="shared" si="51"/>
        <v>900</v>
      </c>
      <c r="J66" s="66">
        <f t="shared" si="51"/>
        <v>0</v>
      </c>
      <c r="K66" s="66">
        <f t="shared" si="51"/>
        <v>900</v>
      </c>
      <c r="L66" s="66">
        <f t="shared" si="51"/>
        <v>0</v>
      </c>
      <c r="M66" s="66">
        <f t="shared" si="51"/>
        <v>900</v>
      </c>
      <c r="N66" s="66">
        <f t="shared" si="51"/>
        <v>0</v>
      </c>
      <c r="O66" s="66">
        <f t="shared" si="51"/>
        <v>900</v>
      </c>
      <c r="P66" s="66">
        <f t="shared" si="51"/>
        <v>0</v>
      </c>
      <c r="Q66" s="66">
        <f t="shared" si="51"/>
        <v>900</v>
      </c>
      <c r="R66" s="66">
        <f t="shared" si="51"/>
        <v>0</v>
      </c>
      <c r="S66" s="66">
        <f t="shared" si="51"/>
        <v>900</v>
      </c>
      <c r="T66" s="66">
        <f t="shared" si="51"/>
        <v>0</v>
      </c>
      <c r="U66" s="66">
        <f t="shared" si="51"/>
        <v>900</v>
      </c>
      <c r="V66" s="66">
        <f t="shared" si="51"/>
        <v>0</v>
      </c>
      <c r="W66" s="66">
        <f t="shared" si="51"/>
        <v>900</v>
      </c>
      <c r="X66" s="66">
        <f t="shared" si="51"/>
        <v>0</v>
      </c>
      <c r="Y66" s="66">
        <f t="shared" si="51"/>
        <v>900</v>
      </c>
      <c r="Z66" s="66">
        <f t="shared" si="51"/>
        <v>0</v>
      </c>
      <c r="AA66" s="66">
        <f t="shared" si="51"/>
        <v>900</v>
      </c>
      <c r="AB66" s="66">
        <f t="shared" si="51"/>
        <v>0</v>
      </c>
      <c r="AC66" s="66">
        <f t="shared" si="51"/>
        <v>900</v>
      </c>
      <c r="AD66" s="66">
        <f t="shared" si="51"/>
        <v>0</v>
      </c>
      <c r="AE66" s="66">
        <f t="shared" si="51"/>
        <v>900</v>
      </c>
      <c r="AF66" s="66">
        <f t="shared" si="51"/>
        <v>0</v>
      </c>
      <c r="AG66" s="66">
        <f t="shared" si="51"/>
        <v>900</v>
      </c>
      <c r="AH66" s="66">
        <f t="shared" si="51"/>
        <v>0</v>
      </c>
      <c r="AI66" s="66">
        <f t="shared" si="51"/>
        <v>900</v>
      </c>
      <c r="AJ66" s="66">
        <f t="shared" si="51"/>
        <v>0</v>
      </c>
      <c r="AK66" s="66">
        <f t="shared" si="51"/>
        <v>900</v>
      </c>
      <c r="AL66" s="66">
        <f t="shared" si="51"/>
        <v>0</v>
      </c>
      <c r="AM66" s="66">
        <f t="shared" si="51"/>
        <v>900</v>
      </c>
      <c r="AN66" s="66">
        <f t="shared" si="51"/>
        <v>0</v>
      </c>
      <c r="AO66" s="66">
        <f t="shared" si="51"/>
        <v>900</v>
      </c>
      <c r="AP66" s="66">
        <f t="shared" si="51"/>
        <v>0</v>
      </c>
      <c r="AQ66" s="66">
        <f t="shared" si="51"/>
        <v>900</v>
      </c>
      <c r="AR66" s="66">
        <f t="shared" si="51"/>
        <v>0</v>
      </c>
      <c r="AS66" s="66">
        <f t="shared" si="51"/>
        <v>900</v>
      </c>
      <c r="AT66" s="66">
        <f t="shared" si="51"/>
        <v>0</v>
      </c>
      <c r="AU66" s="66">
        <f t="shared" si="51"/>
        <v>900</v>
      </c>
      <c r="AV66" s="66">
        <f t="shared" si="51"/>
        <v>0</v>
      </c>
      <c r="AW66" s="66">
        <f t="shared" si="51"/>
        <v>900</v>
      </c>
      <c r="AX66" s="66">
        <f t="shared" si="51"/>
        <v>0</v>
      </c>
      <c r="AY66" s="66">
        <f t="shared" si="51"/>
        <v>900</v>
      </c>
      <c r="AZ66" s="66">
        <f t="shared" si="51"/>
        <v>0</v>
      </c>
      <c r="BA66" s="66">
        <f t="shared" si="51"/>
        <v>900</v>
      </c>
      <c r="BB66" s="66">
        <f t="shared" si="51"/>
        <v>0</v>
      </c>
      <c r="BC66" s="66">
        <f t="shared" si="51"/>
        <v>900</v>
      </c>
      <c r="BD66" s="66">
        <f t="shared" si="51"/>
        <v>0</v>
      </c>
      <c r="BE66" s="66">
        <f t="shared" si="51"/>
        <v>900</v>
      </c>
      <c r="BF66" s="66">
        <f t="shared" si="51"/>
        <v>0</v>
      </c>
      <c r="BG66" s="66">
        <f t="shared" si="51"/>
        <v>900</v>
      </c>
      <c r="BH66" s="66">
        <f t="shared" si="51"/>
        <v>0</v>
      </c>
      <c r="BI66" s="66">
        <f t="shared" si="51"/>
        <v>900</v>
      </c>
      <c r="BJ66" s="66">
        <f t="shared" si="51"/>
        <v>0</v>
      </c>
      <c r="BK66" s="66">
        <f t="shared" si="51"/>
        <v>900</v>
      </c>
      <c r="BL66" s="66">
        <f t="shared" si="51"/>
        <v>0</v>
      </c>
      <c r="BM66" s="66">
        <f t="shared" si="51"/>
        <v>900</v>
      </c>
      <c r="BN66" s="66">
        <f t="shared" si="51"/>
        <v>0</v>
      </c>
      <c r="BO66" s="66">
        <f t="shared" ref="BO66:DZ66" si="52">BO34+BO35+BO40+BO47+BO48+BO52+BO55+BO56+BO57</f>
        <v>900</v>
      </c>
      <c r="BP66" s="66">
        <f t="shared" si="52"/>
        <v>0</v>
      </c>
      <c r="BQ66" s="66">
        <f t="shared" si="52"/>
        <v>900</v>
      </c>
      <c r="BR66" s="66">
        <f t="shared" si="52"/>
        <v>0</v>
      </c>
      <c r="BS66" s="66">
        <f t="shared" si="52"/>
        <v>900</v>
      </c>
      <c r="BT66" s="66">
        <f t="shared" si="52"/>
        <v>0</v>
      </c>
      <c r="BU66" s="66">
        <f t="shared" si="52"/>
        <v>900</v>
      </c>
      <c r="BV66" s="66">
        <f t="shared" si="52"/>
        <v>0</v>
      </c>
      <c r="BW66" s="66">
        <f t="shared" si="52"/>
        <v>900</v>
      </c>
      <c r="BX66" s="66">
        <f t="shared" si="52"/>
        <v>0</v>
      </c>
      <c r="BY66" s="66">
        <f t="shared" si="52"/>
        <v>900</v>
      </c>
      <c r="BZ66" s="66">
        <f t="shared" si="52"/>
        <v>0</v>
      </c>
      <c r="CA66" s="66">
        <f t="shared" si="52"/>
        <v>900</v>
      </c>
      <c r="CB66" s="66">
        <f t="shared" si="52"/>
        <v>0</v>
      </c>
      <c r="CC66" s="66">
        <f t="shared" si="52"/>
        <v>900</v>
      </c>
      <c r="CD66" s="66">
        <f t="shared" si="52"/>
        <v>0</v>
      </c>
      <c r="CE66" s="66">
        <f t="shared" si="52"/>
        <v>900</v>
      </c>
      <c r="CF66" s="66">
        <f t="shared" si="52"/>
        <v>0</v>
      </c>
      <c r="CG66" s="66">
        <f t="shared" si="52"/>
        <v>900</v>
      </c>
      <c r="CH66" s="66">
        <f t="shared" si="52"/>
        <v>0</v>
      </c>
      <c r="CI66" s="66">
        <f t="shared" si="52"/>
        <v>900</v>
      </c>
      <c r="CJ66" s="66">
        <f t="shared" si="52"/>
        <v>0</v>
      </c>
      <c r="CK66" s="66">
        <f t="shared" si="52"/>
        <v>900</v>
      </c>
      <c r="CL66" s="66">
        <f t="shared" si="52"/>
        <v>0</v>
      </c>
      <c r="CM66" s="66">
        <f t="shared" si="52"/>
        <v>900</v>
      </c>
      <c r="CN66" s="66">
        <f t="shared" si="52"/>
        <v>0</v>
      </c>
      <c r="CO66" s="66">
        <f t="shared" si="52"/>
        <v>900</v>
      </c>
      <c r="CP66" s="66">
        <f t="shared" si="52"/>
        <v>0</v>
      </c>
      <c r="CQ66" s="66">
        <f t="shared" si="52"/>
        <v>900</v>
      </c>
      <c r="CR66" s="66">
        <f t="shared" si="52"/>
        <v>0</v>
      </c>
      <c r="CS66" s="66">
        <f t="shared" si="52"/>
        <v>900</v>
      </c>
      <c r="CT66" s="66">
        <f t="shared" si="52"/>
        <v>0</v>
      </c>
      <c r="CU66" s="66">
        <f t="shared" si="52"/>
        <v>900</v>
      </c>
      <c r="CV66" s="66">
        <f t="shared" si="52"/>
        <v>0</v>
      </c>
      <c r="CW66" s="66">
        <f t="shared" si="52"/>
        <v>900</v>
      </c>
      <c r="CX66" s="66">
        <f t="shared" si="52"/>
        <v>0</v>
      </c>
      <c r="CY66" s="66">
        <f t="shared" si="52"/>
        <v>900</v>
      </c>
      <c r="CZ66" s="66">
        <f t="shared" si="52"/>
        <v>0</v>
      </c>
      <c r="DA66" s="66">
        <f t="shared" si="52"/>
        <v>900</v>
      </c>
      <c r="DB66" s="66">
        <f t="shared" si="52"/>
        <v>0</v>
      </c>
      <c r="DC66" s="66">
        <f t="shared" si="52"/>
        <v>900</v>
      </c>
      <c r="DD66" s="66">
        <f t="shared" si="52"/>
        <v>0</v>
      </c>
      <c r="DE66" s="66">
        <f t="shared" si="52"/>
        <v>900</v>
      </c>
      <c r="DF66" s="66">
        <f t="shared" si="52"/>
        <v>0</v>
      </c>
      <c r="DG66" s="66">
        <f t="shared" si="52"/>
        <v>1549</v>
      </c>
      <c r="DH66" s="66">
        <f t="shared" si="52"/>
        <v>0</v>
      </c>
      <c r="DI66" s="66">
        <f t="shared" si="52"/>
        <v>1549</v>
      </c>
      <c r="DJ66" s="66">
        <f t="shared" si="52"/>
        <v>192.8</v>
      </c>
      <c r="DK66" s="66">
        <f t="shared" si="52"/>
        <v>1804</v>
      </c>
      <c r="DL66" s="66">
        <f t="shared" si="52"/>
        <v>529</v>
      </c>
      <c r="DM66" s="66">
        <f t="shared" si="52"/>
        <v>2525.8000000000002</v>
      </c>
      <c r="DN66" s="66">
        <f t="shared" si="52"/>
        <v>783.1</v>
      </c>
      <c r="DO66" s="66">
        <f t="shared" si="52"/>
        <v>1028</v>
      </c>
      <c r="DP66" s="66">
        <f t="shared" si="52"/>
        <v>643</v>
      </c>
      <c r="DQ66" s="66">
        <f t="shared" si="52"/>
        <v>2454.1</v>
      </c>
      <c r="DR66" s="66">
        <f t="shared" si="52"/>
        <v>0</v>
      </c>
      <c r="DS66" s="66">
        <f t="shared" si="52"/>
        <v>1519</v>
      </c>
      <c r="DT66" s="66">
        <f t="shared" si="52"/>
        <v>157</v>
      </c>
      <c r="DU66" s="66">
        <f t="shared" si="52"/>
        <v>1676</v>
      </c>
      <c r="DV66" s="66">
        <f t="shared" si="52"/>
        <v>0</v>
      </c>
      <c r="DW66" s="66">
        <f t="shared" si="52"/>
        <v>1652</v>
      </c>
      <c r="DX66" s="66">
        <f t="shared" si="52"/>
        <v>146</v>
      </c>
      <c r="DY66" s="66">
        <f t="shared" si="52"/>
        <v>1798</v>
      </c>
      <c r="DZ66" s="66">
        <f t="shared" si="52"/>
        <v>1</v>
      </c>
      <c r="EA66" s="66">
        <f t="shared" ref="EA66:EK66" si="53">EA34+EA35+EA40+EA47+EA48+EA52+EA55+EA56+EA57</f>
        <v>3092</v>
      </c>
      <c r="EB66" s="66">
        <f t="shared" si="53"/>
        <v>2949</v>
      </c>
      <c r="EC66" s="66">
        <f t="shared" si="53"/>
        <v>6042</v>
      </c>
      <c r="ED66" s="66">
        <f t="shared" si="53"/>
        <v>881.8</v>
      </c>
      <c r="EE66" s="66">
        <f t="shared" si="53"/>
        <v>3227</v>
      </c>
      <c r="EF66" s="66">
        <f t="shared" si="53"/>
        <v>2066</v>
      </c>
      <c r="EG66" s="66">
        <f t="shared" si="53"/>
        <v>6174.7999999999993</v>
      </c>
      <c r="EH66" s="66">
        <f t="shared" si="53"/>
        <v>1724</v>
      </c>
      <c r="EI66" s="66">
        <f t="shared" si="53"/>
        <v>2384</v>
      </c>
      <c r="EJ66" s="66">
        <f t="shared" si="53"/>
        <v>3769</v>
      </c>
      <c r="EK66" s="66">
        <f t="shared" si="53"/>
        <v>7877</v>
      </c>
    </row>
    <row r="67" spans="1:141" s="41" customFormat="1" ht="19.899999999999999" customHeight="1" x14ac:dyDescent="0.25">
      <c r="A67" s="41" t="s">
        <v>84</v>
      </c>
      <c r="B67" s="41">
        <v>0</v>
      </c>
      <c r="C67" s="41">
        <v>0</v>
      </c>
      <c r="D67" s="41">
        <v>0</v>
      </c>
      <c r="E67" s="41">
        <v>0</v>
      </c>
      <c r="F67" s="41">
        <v>0</v>
      </c>
      <c r="G67" s="41">
        <v>0</v>
      </c>
      <c r="H67" s="41">
        <v>0</v>
      </c>
      <c r="I67" s="41">
        <v>0</v>
      </c>
      <c r="J67" s="41">
        <v>0</v>
      </c>
      <c r="K67" s="41">
        <v>0</v>
      </c>
      <c r="L67" s="41">
        <v>0</v>
      </c>
      <c r="M67" s="41">
        <v>0</v>
      </c>
      <c r="N67" s="41">
        <v>0</v>
      </c>
      <c r="O67" s="41">
        <v>0</v>
      </c>
      <c r="P67" s="41">
        <v>0</v>
      </c>
      <c r="Q67" s="41">
        <v>0</v>
      </c>
      <c r="R67" s="41">
        <v>0</v>
      </c>
      <c r="S67" s="41">
        <v>0</v>
      </c>
      <c r="T67" s="41">
        <v>0</v>
      </c>
      <c r="U67" s="41">
        <v>0</v>
      </c>
      <c r="V67" s="41">
        <v>0</v>
      </c>
      <c r="W67" s="41">
        <v>0</v>
      </c>
      <c r="X67" s="41">
        <v>0</v>
      </c>
      <c r="Y67" s="41">
        <v>0</v>
      </c>
      <c r="Z67" s="41">
        <v>0</v>
      </c>
      <c r="AA67" s="41">
        <v>0</v>
      </c>
      <c r="AB67" s="41">
        <v>0</v>
      </c>
      <c r="AC67" s="41">
        <v>0</v>
      </c>
      <c r="AD67" s="41">
        <v>0</v>
      </c>
      <c r="AE67" s="41">
        <v>0</v>
      </c>
      <c r="AF67" s="41">
        <v>0</v>
      </c>
      <c r="AG67" s="41">
        <v>0</v>
      </c>
      <c r="AH67" s="41">
        <v>0</v>
      </c>
      <c r="AI67" s="41">
        <v>0</v>
      </c>
      <c r="AJ67" s="41">
        <v>0</v>
      </c>
      <c r="AK67" s="41">
        <v>0</v>
      </c>
      <c r="AL67" s="41">
        <v>0</v>
      </c>
      <c r="AM67" s="41">
        <v>0</v>
      </c>
      <c r="AN67" s="41">
        <v>0</v>
      </c>
      <c r="AO67" s="41">
        <v>0</v>
      </c>
      <c r="AP67" s="41">
        <v>0</v>
      </c>
      <c r="AQ67" s="41">
        <v>0</v>
      </c>
      <c r="AR67" s="41">
        <v>0</v>
      </c>
      <c r="AS67" s="41">
        <v>0</v>
      </c>
      <c r="AT67" s="41">
        <v>0</v>
      </c>
      <c r="AU67" s="41">
        <v>0</v>
      </c>
      <c r="AV67" s="41">
        <v>0</v>
      </c>
      <c r="AW67" s="41">
        <v>0</v>
      </c>
      <c r="AX67" s="41">
        <v>0</v>
      </c>
      <c r="AY67" s="41">
        <v>0</v>
      </c>
      <c r="AZ67" s="41">
        <v>0</v>
      </c>
      <c r="BA67" s="41">
        <v>0</v>
      </c>
      <c r="BB67" s="41">
        <v>0</v>
      </c>
      <c r="BC67" s="41">
        <v>0</v>
      </c>
      <c r="BD67" s="41">
        <v>0</v>
      </c>
      <c r="BE67" s="41">
        <v>0</v>
      </c>
      <c r="BF67" s="41">
        <v>0</v>
      </c>
      <c r="BG67" s="41">
        <v>0</v>
      </c>
      <c r="BH67" s="41">
        <v>0</v>
      </c>
      <c r="BI67" s="41">
        <v>0</v>
      </c>
      <c r="BJ67" s="41">
        <v>0</v>
      </c>
      <c r="BK67" s="41">
        <v>0</v>
      </c>
      <c r="BL67" s="41">
        <v>0</v>
      </c>
      <c r="BM67" s="41">
        <v>0</v>
      </c>
      <c r="BN67" s="41">
        <v>0</v>
      </c>
      <c r="BO67" s="41">
        <v>0</v>
      </c>
      <c r="BP67" s="41">
        <v>0</v>
      </c>
      <c r="BQ67" s="41">
        <v>0</v>
      </c>
      <c r="BR67" s="41">
        <v>0</v>
      </c>
      <c r="BS67" s="41">
        <v>0</v>
      </c>
      <c r="BT67" s="41">
        <v>0</v>
      </c>
      <c r="BU67" s="41">
        <v>0</v>
      </c>
      <c r="BV67" s="41">
        <v>0</v>
      </c>
      <c r="BW67" s="41">
        <v>0</v>
      </c>
      <c r="BX67" s="41">
        <v>0</v>
      </c>
      <c r="BY67" s="41">
        <v>0</v>
      </c>
      <c r="BZ67" s="41">
        <v>0</v>
      </c>
      <c r="CA67" s="41">
        <v>0</v>
      </c>
      <c r="CB67" s="41">
        <v>0</v>
      </c>
      <c r="CC67" s="41">
        <v>0</v>
      </c>
      <c r="CD67" s="41">
        <v>0</v>
      </c>
      <c r="CE67" s="41">
        <v>0</v>
      </c>
      <c r="CF67" s="41">
        <v>0</v>
      </c>
      <c r="CG67" s="41">
        <v>0</v>
      </c>
      <c r="CH67" s="41">
        <v>0</v>
      </c>
      <c r="CI67" s="41">
        <v>0</v>
      </c>
      <c r="CJ67" s="41">
        <v>0</v>
      </c>
      <c r="CK67" s="41">
        <v>0</v>
      </c>
      <c r="CL67" s="41">
        <v>0</v>
      </c>
      <c r="CM67" s="41">
        <v>0</v>
      </c>
      <c r="CN67" s="41">
        <v>0</v>
      </c>
      <c r="CO67" s="41">
        <v>0</v>
      </c>
      <c r="CP67" s="41">
        <v>0</v>
      </c>
      <c r="CQ67" s="41">
        <v>0</v>
      </c>
      <c r="CR67" s="41">
        <v>0</v>
      </c>
      <c r="CS67" s="41">
        <v>0</v>
      </c>
      <c r="CT67" s="41">
        <v>0</v>
      </c>
      <c r="CU67" s="41">
        <v>0</v>
      </c>
      <c r="CV67" s="41">
        <v>0</v>
      </c>
      <c r="CW67" s="41">
        <v>0</v>
      </c>
      <c r="CX67" s="41">
        <v>0</v>
      </c>
      <c r="CY67" s="41">
        <v>0</v>
      </c>
      <c r="CZ67" s="41">
        <v>0</v>
      </c>
      <c r="DA67" s="41">
        <v>0</v>
      </c>
      <c r="DB67" s="41">
        <v>0</v>
      </c>
      <c r="DC67" s="41">
        <v>0</v>
      </c>
      <c r="DD67" s="41">
        <v>0</v>
      </c>
      <c r="DE67" s="41">
        <v>0</v>
      </c>
      <c r="DF67" s="41">
        <v>0</v>
      </c>
      <c r="DG67" s="41">
        <v>0</v>
      </c>
      <c r="DH67" s="41">
        <v>0</v>
      </c>
      <c r="DI67" s="41">
        <v>0</v>
      </c>
      <c r="DJ67" s="41">
        <v>0</v>
      </c>
      <c r="DK67" s="41">
        <v>0</v>
      </c>
      <c r="DL67" s="41">
        <v>0</v>
      </c>
      <c r="DM67" s="41">
        <v>0</v>
      </c>
      <c r="DN67" s="41">
        <v>0</v>
      </c>
      <c r="DO67" s="41">
        <v>0</v>
      </c>
      <c r="DP67" s="41">
        <v>0</v>
      </c>
      <c r="DQ67" s="41">
        <v>0</v>
      </c>
      <c r="DR67" s="41">
        <v>0</v>
      </c>
      <c r="DS67" s="41">
        <v>0</v>
      </c>
      <c r="DT67" s="41">
        <v>0</v>
      </c>
      <c r="DU67" s="41">
        <v>0</v>
      </c>
      <c r="DV67" s="41">
        <v>0</v>
      </c>
      <c r="DW67" s="41">
        <v>0</v>
      </c>
      <c r="DX67" s="41">
        <v>0</v>
      </c>
      <c r="DY67" s="41">
        <v>0</v>
      </c>
      <c r="DZ67" s="41">
        <v>0</v>
      </c>
      <c r="EA67" s="41">
        <v>0</v>
      </c>
      <c r="EB67" s="41">
        <v>0</v>
      </c>
      <c r="EC67" s="41">
        <v>0</v>
      </c>
      <c r="ED67" s="41">
        <v>0</v>
      </c>
      <c r="EE67" s="47">
        <v>0</v>
      </c>
      <c r="EF67" s="41">
        <v>0</v>
      </c>
      <c r="EG67" s="41">
        <v>0</v>
      </c>
      <c r="EH67" s="41">
        <v>0</v>
      </c>
      <c r="EI67" s="41">
        <v>0</v>
      </c>
      <c r="EJ67" s="41">
        <v>0</v>
      </c>
      <c r="EK67" s="41">
        <v>0</v>
      </c>
    </row>
    <row r="68" spans="1:141" s="41" customFormat="1" ht="19.899999999999999" customHeight="1" x14ac:dyDescent="0.25">
      <c r="A68" s="41" t="s">
        <v>85</v>
      </c>
      <c r="B68" s="41">
        <v>0</v>
      </c>
      <c r="C68" s="41">
        <v>0</v>
      </c>
      <c r="D68" s="41">
        <v>0</v>
      </c>
      <c r="E68" s="41">
        <v>0</v>
      </c>
      <c r="F68" s="41">
        <v>0</v>
      </c>
      <c r="G68" s="41">
        <v>0</v>
      </c>
      <c r="H68" s="41">
        <v>0</v>
      </c>
      <c r="I68" s="41">
        <v>0</v>
      </c>
      <c r="J68" s="41">
        <v>0</v>
      </c>
      <c r="K68" s="41">
        <v>0</v>
      </c>
      <c r="L68" s="41">
        <v>0</v>
      </c>
      <c r="M68" s="41">
        <v>0</v>
      </c>
      <c r="N68" s="41">
        <v>0</v>
      </c>
      <c r="O68" s="41">
        <v>0</v>
      </c>
      <c r="P68" s="41">
        <v>0</v>
      </c>
      <c r="Q68" s="41">
        <v>0</v>
      </c>
      <c r="R68" s="41">
        <v>0</v>
      </c>
      <c r="S68" s="41">
        <v>0</v>
      </c>
      <c r="T68" s="41">
        <v>0</v>
      </c>
      <c r="U68" s="41">
        <v>0</v>
      </c>
      <c r="V68" s="41">
        <v>0</v>
      </c>
      <c r="W68" s="41">
        <v>0</v>
      </c>
      <c r="X68" s="41">
        <v>0</v>
      </c>
      <c r="Y68" s="41">
        <v>0</v>
      </c>
      <c r="Z68" s="41">
        <v>0</v>
      </c>
      <c r="AA68" s="41">
        <v>0</v>
      </c>
      <c r="AB68" s="41">
        <v>0</v>
      </c>
      <c r="AC68" s="41">
        <v>0</v>
      </c>
      <c r="AD68" s="41">
        <v>0</v>
      </c>
      <c r="AE68" s="41">
        <v>0</v>
      </c>
      <c r="AF68" s="41">
        <v>0</v>
      </c>
      <c r="AG68" s="41">
        <v>0</v>
      </c>
      <c r="AH68" s="41">
        <v>0</v>
      </c>
      <c r="AI68" s="41">
        <v>0</v>
      </c>
      <c r="AJ68" s="41">
        <v>0</v>
      </c>
      <c r="AK68" s="41">
        <v>0</v>
      </c>
      <c r="AL68" s="41">
        <v>0</v>
      </c>
      <c r="AM68" s="41">
        <v>0</v>
      </c>
      <c r="AN68" s="41">
        <v>0</v>
      </c>
      <c r="AO68" s="41">
        <v>0</v>
      </c>
      <c r="AP68" s="41">
        <v>0</v>
      </c>
      <c r="AQ68" s="41">
        <v>0</v>
      </c>
      <c r="AR68" s="41">
        <v>0</v>
      </c>
      <c r="AS68" s="41">
        <v>0</v>
      </c>
      <c r="AT68" s="41">
        <v>0</v>
      </c>
      <c r="AU68" s="41">
        <v>0</v>
      </c>
      <c r="AV68" s="41">
        <v>0</v>
      </c>
      <c r="AW68" s="41">
        <v>0</v>
      </c>
      <c r="AX68" s="41">
        <v>0</v>
      </c>
      <c r="AY68" s="41">
        <v>0</v>
      </c>
      <c r="AZ68" s="41">
        <v>0</v>
      </c>
      <c r="BA68" s="41">
        <v>0</v>
      </c>
      <c r="BB68" s="41">
        <v>0</v>
      </c>
      <c r="BC68" s="41">
        <v>0</v>
      </c>
      <c r="BD68" s="41">
        <v>0</v>
      </c>
      <c r="BE68" s="41">
        <v>0</v>
      </c>
      <c r="BF68" s="41">
        <v>0</v>
      </c>
      <c r="BG68" s="41">
        <v>0</v>
      </c>
      <c r="BH68" s="41">
        <v>0</v>
      </c>
      <c r="BI68" s="41">
        <v>0</v>
      </c>
      <c r="BJ68" s="41">
        <v>0</v>
      </c>
      <c r="BK68" s="41">
        <v>0</v>
      </c>
      <c r="BL68" s="41">
        <v>0</v>
      </c>
      <c r="BM68" s="41">
        <v>0</v>
      </c>
      <c r="BN68" s="41">
        <v>0</v>
      </c>
      <c r="BO68" s="41">
        <v>0</v>
      </c>
      <c r="BP68" s="41">
        <v>0</v>
      </c>
      <c r="BQ68" s="41">
        <v>0</v>
      </c>
      <c r="BR68" s="41">
        <v>0</v>
      </c>
      <c r="BS68" s="41">
        <v>0</v>
      </c>
      <c r="BT68" s="41">
        <v>0</v>
      </c>
      <c r="BU68" s="41">
        <v>0</v>
      </c>
      <c r="BV68" s="41">
        <v>0</v>
      </c>
      <c r="BW68" s="41">
        <v>0</v>
      </c>
      <c r="BX68" s="41">
        <v>0</v>
      </c>
      <c r="BY68" s="41">
        <v>0</v>
      </c>
      <c r="BZ68" s="41">
        <v>0</v>
      </c>
      <c r="CA68" s="41">
        <v>0</v>
      </c>
      <c r="CB68" s="41">
        <v>0</v>
      </c>
      <c r="CC68" s="41">
        <v>0</v>
      </c>
      <c r="CD68" s="41">
        <v>0</v>
      </c>
      <c r="CE68" s="41">
        <v>0</v>
      </c>
      <c r="CF68" s="41">
        <v>0</v>
      </c>
      <c r="CG68" s="41">
        <v>0</v>
      </c>
      <c r="CH68" s="41">
        <v>0</v>
      </c>
      <c r="CI68" s="41">
        <v>0</v>
      </c>
      <c r="CJ68" s="41">
        <v>0</v>
      </c>
      <c r="CK68" s="41">
        <v>0</v>
      </c>
      <c r="CL68" s="41">
        <v>0</v>
      </c>
      <c r="CM68" s="41">
        <v>0</v>
      </c>
      <c r="CN68" s="41">
        <v>0</v>
      </c>
      <c r="CO68" s="41">
        <v>0</v>
      </c>
      <c r="CP68" s="41">
        <v>0</v>
      </c>
      <c r="CQ68" s="41">
        <v>0</v>
      </c>
      <c r="CR68" s="41">
        <v>0</v>
      </c>
      <c r="CS68" s="41">
        <v>0</v>
      </c>
      <c r="CT68" s="41">
        <v>0</v>
      </c>
      <c r="CU68" s="41">
        <v>0</v>
      </c>
      <c r="CV68" s="41">
        <v>0</v>
      </c>
      <c r="CW68" s="41">
        <v>0</v>
      </c>
      <c r="CX68" s="41">
        <v>0</v>
      </c>
      <c r="CY68" s="41">
        <v>0</v>
      </c>
      <c r="CZ68" s="41">
        <v>0</v>
      </c>
      <c r="DA68" s="41">
        <v>0</v>
      </c>
      <c r="DB68" s="41">
        <v>0</v>
      </c>
      <c r="DC68" s="41">
        <v>0</v>
      </c>
      <c r="DD68" s="41">
        <v>0</v>
      </c>
      <c r="DE68" s="41">
        <v>0</v>
      </c>
      <c r="DF68" s="41">
        <v>0</v>
      </c>
      <c r="DG68" s="41">
        <v>0</v>
      </c>
      <c r="DH68" s="41">
        <v>0</v>
      </c>
      <c r="DI68" s="41">
        <v>0</v>
      </c>
      <c r="DJ68" s="41">
        <v>0</v>
      </c>
      <c r="DK68" s="41">
        <v>0</v>
      </c>
      <c r="DL68" s="41">
        <v>0</v>
      </c>
      <c r="DM68" s="41">
        <v>0</v>
      </c>
      <c r="DN68" s="41">
        <v>0</v>
      </c>
      <c r="DO68" s="41">
        <v>0</v>
      </c>
      <c r="DP68" s="41">
        <v>0</v>
      </c>
      <c r="DQ68" s="41">
        <v>0</v>
      </c>
      <c r="DR68" s="41">
        <v>0</v>
      </c>
      <c r="DS68" s="41">
        <v>0</v>
      </c>
      <c r="DT68" s="41">
        <v>0</v>
      </c>
      <c r="DU68" s="41">
        <v>0</v>
      </c>
      <c r="DV68" s="41">
        <v>0</v>
      </c>
      <c r="DW68" s="41">
        <v>0</v>
      </c>
      <c r="DX68" s="41">
        <v>0</v>
      </c>
      <c r="DY68" s="41">
        <v>0</v>
      </c>
      <c r="DZ68" s="41">
        <v>0</v>
      </c>
      <c r="EA68" s="41">
        <v>0</v>
      </c>
      <c r="EB68" s="41">
        <v>0</v>
      </c>
      <c r="EC68" s="41">
        <v>0</v>
      </c>
      <c r="ED68" s="41">
        <v>0</v>
      </c>
      <c r="EE68" s="47">
        <v>0</v>
      </c>
      <c r="EF68" s="41">
        <v>0</v>
      </c>
      <c r="EG68" s="41">
        <v>0</v>
      </c>
      <c r="EH68" s="41">
        <v>0</v>
      </c>
      <c r="EI68" s="41">
        <v>0</v>
      </c>
      <c r="EJ68" s="41">
        <v>0</v>
      </c>
      <c r="EK68" s="41">
        <v>0</v>
      </c>
    </row>
    <row r="69" spans="1:141" s="131" customFormat="1" ht="18" customHeight="1" x14ac:dyDescent="0.2">
      <c r="A69" s="130" t="s">
        <v>100</v>
      </c>
      <c r="B69" s="130">
        <f>B11+B12+B13+B14+B15</f>
        <v>6062.8</v>
      </c>
      <c r="C69" s="130">
        <f t="shared" ref="C69:BN69" si="54">C11+C12+C13+C14+C15</f>
        <v>2380</v>
      </c>
      <c r="D69" s="130">
        <f t="shared" si="54"/>
        <v>0</v>
      </c>
      <c r="E69" s="130">
        <f t="shared" si="54"/>
        <v>8442.7999999999993</v>
      </c>
      <c r="F69" s="130">
        <f t="shared" si="54"/>
        <v>24293.1</v>
      </c>
      <c r="G69" s="130">
        <f t="shared" si="54"/>
        <v>2380</v>
      </c>
      <c r="H69" s="130">
        <f t="shared" si="54"/>
        <v>0</v>
      </c>
      <c r="I69" s="130">
        <f t="shared" si="54"/>
        <v>26673.1</v>
      </c>
      <c r="J69" s="130">
        <f t="shared" si="54"/>
        <v>12856.7</v>
      </c>
      <c r="K69" s="130">
        <f t="shared" si="54"/>
        <v>2380</v>
      </c>
      <c r="L69" s="130">
        <f t="shared" si="54"/>
        <v>0</v>
      </c>
      <c r="M69" s="130">
        <f t="shared" si="54"/>
        <v>15236.7</v>
      </c>
      <c r="N69" s="130">
        <f t="shared" si="54"/>
        <v>9215.7000000000007</v>
      </c>
      <c r="O69" s="130">
        <f t="shared" si="54"/>
        <v>2380</v>
      </c>
      <c r="P69" s="130">
        <f t="shared" si="54"/>
        <v>0</v>
      </c>
      <c r="Q69" s="130">
        <f t="shared" si="54"/>
        <v>11595.7</v>
      </c>
      <c r="R69" s="130">
        <f t="shared" si="54"/>
        <v>9325.9</v>
      </c>
      <c r="S69" s="130">
        <f t="shared" si="54"/>
        <v>2380</v>
      </c>
      <c r="T69" s="130">
        <f t="shared" si="54"/>
        <v>0</v>
      </c>
      <c r="U69" s="130">
        <f t="shared" si="54"/>
        <v>11705.9</v>
      </c>
      <c r="V69" s="130">
        <f t="shared" si="54"/>
        <v>7448.6</v>
      </c>
      <c r="W69" s="130">
        <f t="shared" si="54"/>
        <v>2380</v>
      </c>
      <c r="X69" s="130">
        <f t="shared" si="54"/>
        <v>0</v>
      </c>
      <c r="Y69" s="130">
        <f t="shared" si="54"/>
        <v>9828.6</v>
      </c>
      <c r="Z69" s="130">
        <f t="shared" si="54"/>
        <v>3722.4</v>
      </c>
      <c r="AA69" s="130">
        <f t="shared" si="54"/>
        <v>2380</v>
      </c>
      <c r="AB69" s="130">
        <f t="shared" si="54"/>
        <v>0</v>
      </c>
      <c r="AC69" s="130">
        <f t="shared" si="54"/>
        <v>6102.4</v>
      </c>
      <c r="AD69" s="130">
        <f t="shared" si="54"/>
        <v>4006</v>
      </c>
      <c r="AE69" s="130">
        <f t="shared" si="54"/>
        <v>2380</v>
      </c>
      <c r="AF69" s="130">
        <f t="shared" si="54"/>
        <v>0</v>
      </c>
      <c r="AG69" s="130">
        <f t="shared" si="54"/>
        <v>6386</v>
      </c>
      <c r="AH69" s="130">
        <f t="shared" si="54"/>
        <v>6729</v>
      </c>
      <c r="AI69" s="130">
        <f t="shared" si="54"/>
        <v>2380</v>
      </c>
      <c r="AJ69" s="130">
        <f t="shared" si="54"/>
        <v>0</v>
      </c>
      <c r="AK69" s="130">
        <f t="shared" si="54"/>
        <v>9109</v>
      </c>
      <c r="AL69" s="130">
        <f t="shared" si="54"/>
        <v>4522.8999999999996</v>
      </c>
      <c r="AM69" s="130">
        <f t="shared" si="54"/>
        <v>2380</v>
      </c>
      <c r="AN69" s="130">
        <f t="shared" si="54"/>
        <v>0</v>
      </c>
      <c r="AO69" s="130">
        <f t="shared" si="54"/>
        <v>6902.9</v>
      </c>
      <c r="AP69" s="130">
        <f t="shared" si="54"/>
        <v>1278.3</v>
      </c>
      <c r="AQ69" s="130">
        <f t="shared" si="54"/>
        <v>2380</v>
      </c>
      <c r="AR69" s="130">
        <f t="shared" si="54"/>
        <v>0</v>
      </c>
      <c r="AS69" s="130">
        <f t="shared" si="54"/>
        <v>3658.3</v>
      </c>
      <c r="AT69" s="130">
        <f t="shared" si="54"/>
        <v>4324.7</v>
      </c>
      <c r="AU69" s="130">
        <f t="shared" si="54"/>
        <v>2380</v>
      </c>
      <c r="AV69" s="130">
        <f t="shared" si="54"/>
        <v>0</v>
      </c>
      <c r="AW69" s="130">
        <f t="shared" si="54"/>
        <v>6704.7</v>
      </c>
      <c r="AX69" s="130">
        <f t="shared" si="54"/>
        <v>0</v>
      </c>
      <c r="AY69" s="130">
        <f t="shared" si="54"/>
        <v>2380</v>
      </c>
      <c r="AZ69" s="130">
        <f t="shared" si="54"/>
        <v>0</v>
      </c>
      <c r="BA69" s="130">
        <f t="shared" si="54"/>
        <v>2380</v>
      </c>
      <c r="BB69" s="130">
        <f t="shared" si="54"/>
        <v>1987.6</v>
      </c>
      <c r="BC69" s="130">
        <f t="shared" si="54"/>
        <v>2380</v>
      </c>
      <c r="BD69" s="130">
        <f t="shared" si="54"/>
        <v>0</v>
      </c>
      <c r="BE69" s="130">
        <f t="shared" si="54"/>
        <v>4367.6000000000004</v>
      </c>
      <c r="BF69" s="130">
        <f t="shared" si="54"/>
        <v>3853.3</v>
      </c>
      <c r="BG69" s="130">
        <f t="shared" si="54"/>
        <v>2380</v>
      </c>
      <c r="BH69" s="130">
        <f t="shared" si="54"/>
        <v>0</v>
      </c>
      <c r="BI69" s="130">
        <f t="shared" si="54"/>
        <v>6233.3</v>
      </c>
      <c r="BJ69" s="130">
        <f t="shared" si="54"/>
        <v>7389.2</v>
      </c>
      <c r="BK69" s="130">
        <f t="shared" si="54"/>
        <v>2380</v>
      </c>
      <c r="BL69" s="130">
        <f t="shared" si="54"/>
        <v>0</v>
      </c>
      <c r="BM69" s="130">
        <f t="shared" si="54"/>
        <v>9769.2000000000007</v>
      </c>
      <c r="BN69" s="130">
        <f t="shared" si="54"/>
        <v>10352.700000000001</v>
      </c>
      <c r="BO69" s="130">
        <f t="shared" ref="BO69:DZ69" si="55">BO11+BO12+BO13+BO14+BO15</f>
        <v>2380</v>
      </c>
      <c r="BP69" s="130">
        <f t="shared" si="55"/>
        <v>0</v>
      </c>
      <c r="BQ69" s="130">
        <f t="shared" si="55"/>
        <v>12732.7</v>
      </c>
      <c r="BR69" s="130">
        <f t="shared" si="55"/>
        <v>716.1</v>
      </c>
      <c r="BS69" s="130">
        <f t="shared" si="55"/>
        <v>2380</v>
      </c>
      <c r="BT69" s="130">
        <f t="shared" si="55"/>
        <v>0</v>
      </c>
      <c r="BU69" s="130">
        <f t="shared" si="55"/>
        <v>3096.1</v>
      </c>
      <c r="BV69" s="130">
        <f t="shared" si="55"/>
        <v>0</v>
      </c>
      <c r="BW69" s="130">
        <f t="shared" si="55"/>
        <v>2380</v>
      </c>
      <c r="BX69" s="130">
        <f t="shared" si="55"/>
        <v>0</v>
      </c>
      <c r="BY69" s="130">
        <f t="shared" si="55"/>
        <v>2380</v>
      </c>
      <c r="BZ69" s="130">
        <f t="shared" si="55"/>
        <v>16.5</v>
      </c>
      <c r="CA69" s="130">
        <f t="shared" si="55"/>
        <v>2380</v>
      </c>
      <c r="CB69" s="130">
        <f t="shared" si="55"/>
        <v>0</v>
      </c>
      <c r="CC69" s="130">
        <f t="shared" si="55"/>
        <v>2396.5</v>
      </c>
      <c r="CD69" s="130">
        <f t="shared" si="55"/>
        <v>8322.6</v>
      </c>
      <c r="CE69" s="130">
        <f t="shared" si="55"/>
        <v>2380</v>
      </c>
      <c r="CF69" s="130">
        <f t="shared" si="55"/>
        <v>0</v>
      </c>
      <c r="CG69" s="130">
        <f t="shared" si="55"/>
        <v>10702.6</v>
      </c>
      <c r="CH69" s="130">
        <f t="shared" si="55"/>
        <v>3032.1</v>
      </c>
      <c r="CI69" s="130">
        <f t="shared" si="55"/>
        <v>2380</v>
      </c>
      <c r="CJ69" s="130">
        <f t="shared" si="55"/>
        <v>0</v>
      </c>
      <c r="CK69" s="130">
        <f t="shared" si="55"/>
        <v>5412.1</v>
      </c>
      <c r="CL69" s="130">
        <f t="shared" si="55"/>
        <v>1000.8</v>
      </c>
      <c r="CM69" s="130">
        <f t="shared" si="55"/>
        <v>2380</v>
      </c>
      <c r="CN69" s="130">
        <f t="shared" si="55"/>
        <v>0</v>
      </c>
      <c r="CO69" s="130">
        <f t="shared" si="55"/>
        <v>3380.8</v>
      </c>
      <c r="CP69" s="130">
        <f t="shared" si="55"/>
        <v>6529.7</v>
      </c>
      <c r="CQ69" s="130">
        <f t="shared" si="55"/>
        <v>2380</v>
      </c>
      <c r="CR69" s="130">
        <f t="shared" si="55"/>
        <v>0</v>
      </c>
      <c r="CS69" s="130">
        <f t="shared" si="55"/>
        <v>8909.7000000000007</v>
      </c>
      <c r="CT69" s="130">
        <f t="shared" si="55"/>
        <v>6500.1</v>
      </c>
      <c r="CU69" s="130">
        <f t="shared" si="55"/>
        <v>2380</v>
      </c>
      <c r="CV69" s="130">
        <f t="shared" si="55"/>
        <v>0</v>
      </c>
      <c r="CW69" s="130">
        <f t="shared" si="55"/>
        <v>8880.1</v>
      </c>
      <c r="CX69" s="130">
        <f t="shared" si="55"/>
        <v>6499.4</v>
      </c>
      <c r="CY69" s="130">
        <f t="shared" si="55"/>
        <v>2380</v>
      </c>
      <c r="CZ69" s="130">
        <f t="shared" si="55"/>
        <v>0</v>
      </c>
      <c r="DA69" s="130">
        <f t="shared" si="55"/>
        <v>8879.4</v>
      </c>
      <c r="DB69" s="130">
        <f t="shared" si="55"/>
        <v>7582.3</v>
      </c>
      <c r="DC69" s="130">
        <f t="shared" si="55"/>
        <v>2380</v>
      </c>
      <c r="DD69" s="130">
        <f t="shared" si="55"/>
        <v>0</v>
      </c>
      <c r="DE69" s="130">
        <f t="shared" si="55"/>
        <v>9962.2999999999993</v>
      </c>
      <c r="DF69" s="130">
        <f t="shared" si="55"/>
        <v>7887.2</v>
      </c>
      <c r="DG69" s="130">
        <f t="shared" si="55"/>
        <v>6115</v>
      </c>
      <c r="DH69" s="130">
        <f t="shared" si="55"/>
        <v>0</v>
      </c>
      <c r="DI69" s="130">
        <f t="shared" si="55"/>
        <v>14002.2</v>
      </c>
      <c r="DJ69" s="130">
        <f t="shared" si="55"/>
        <v>18922.900000000001</v>
      </c>
      <c r="DK69" s="130">
        <f t="shared" si="55"/>
        <v>2142</v>
      </c>
      <c r="DL69" s="130">
        <f t="shared" si="55"/>
        <v>0</v>
      </c>
      <c r="DM69" s="130">
        <f t="shared" si="55"/>
        <v>21064.9</v>
      </c>
      <c r="DN69" s="130">
        <f t="shared" si="55"/>
        <v>22477.200000000001</v>
      </c>
      <c r="DO69" s="130">
        <f t="shared" si="55"/>
        <v>756</v>
      </c>
      <c r="DP69" s="130">
        <f t="shared" si="55"/>
        <v>0</v>
      </c>
      <c r="DQ69" s="130">
        <f t="shared" si="55"/>
        <v>23233.200000000001</v>
      </c>
      <c r="DR69" s="130">
        <f t="shared" si="55"/>
        <v>0</v>
      </c>
      <c r="DS69" s="130">
        <f t="shared" si="55"/>
        <v>1818</v>
      </c>
      <c r="DT69" s="130">
        <f t="shared" si="55"/>
        <v>0</v>
      </c>
      <c r="DU69" s="130">
        <f t="shared" si="55"/>
        <v>1818</v>
      </c>
      <c r="DV69" s="130">
        <f t="shared" si="55"/>
        <v>0</v>
      </c>
      <c r="DW69" s="130">
        <f t="shared" si="55"/>
        <v>1319</v>
      </c>
      <c r="DX69" s="130">
        <f t="shared" si="55"/>
        <v>1605</v>
      </c>
      <c r="DY69" s="130">
        <f t="shared" si="55"/>
        <v>2924</v>
      </c>
      <c r="DZ69" s="130">
        <f t="shared" si="55"/>
        <v>4974</v>
      </c>
      <c r="EA69" s="130">
        <f t="shared" ref="EA69:EC69" si="56">EA11+EA12+EA13+EA14+EA15</f>
        <v>2200</v>
      </c>
      <c r="EB69" s="130">
        <f t="shared" si="56"/>
        <v>1695</v>
      </c>
      <c r="EC69" s="130">
        <f t="shared" si="56"/>
        <v>8869</v>
      </c>
      <c r="ED69" s="130">
        <f>ED11+ED12+ED13+ED14+ED15+ED8</f>
        <v>5315.6</v>
      </c>
      <c r="EE69" s="130">
        <f t="shared" ref="EE69:EK69" si="57">EE11+EE12+EE13+EE14+EE15+EE8</f>
        <v>4291</v>
      </c>
      <c r="EF69" s="130">
        <f t="shared" si="57"/>
        <v>1373</v>
      </c>
      <c r="EG69" s="130">
        <f t="shared" si="57"/>
        <v>10979.6</v>
      </c>
      <c r="EH69" s="130">
        <f t="shared" si="57"/>
        <v>16038.7</v>
      </c>
      <c r="EI69" s="130">
        <f t="shared" si="57"/>
        <v>1292</v>
      </c>
      <c r="EJ69" s="130">
        <f t="shared" si="57"/>
        <v>836</v>
      </c>
      <c r="EK69" s="130">
        <f t="shared" si="57"/>
        <v>18166.699999999997</v>
      </c>
    </row>
    <row r="70" spans="1:141" s="133" customFormat="1" ht="17.25" customHeight="1" x14ac:dyDescent="0.2">
      <c r="A70" s="132" t="s">
        <v>97</v>
      </c>
      <c r="B70" s="132">
        <f>B18+B19+B20+B21+B22+B23+B26+B29+B30+B33+B38+B39+B43+B44+B45+B46</f>
        <v>914.99999999999989</v>
      </c>
      <c r="C70" s="132">
        <f t="shared" ref="C70:BN70" si="58">C18+C19+C20+C21+C22+C23+C26+C29+C30+C33+C38+C39+C43+C44+C45+C46</f>
        <v>2320</v>
      </c>
      <c r="D70" s="132">
        <f t="shared" si="58"/>
        <v>0</v>
      </c>
      <c r="E70" s="132">
        <f t="shared" si="58"/>
        <v>3235</v>
      </c>
      <c r="F70" s="132">
        <f t="shared" si="58"/>
        <v>4101.8999999999996</v>
      </c>
      <c r="G70" s="132">
        <f t="shared" si="58"/>
        <v>2320</v>
      </c>
      <c r="H70" s="132">
        <f t="shared" si="58"/>
        <v>0</v>
      </c>
      <c r="I70" s="132">
        <f t="shared" si="58"/>
        <v>6421.9</v>
      </c>
      <c r="J70" s="132">
        <f t="shared" si="58"/>
        <v>3571.6000000000004</v>
      </c>
      <c r="K70" s="132">
        <f t="shared" si="58"/>
        <v>2320</v>
      </c>
      <c r="L70" s="132">
        <f t="shared" si="58"/>
        <v>0</v>
      </c>
      <c r="M70" s="132">
        <f t="shared" si="58"/>
        <v>5891.6</v>
      </c>
      <c r="N70" s="132">
        <f t="shared" si="58"/>
        <v>11674.2</v>
      </c>
      <c r="O70" s="132">
        <f t="shared" si="58"/>
        <v>2320</v>
      </c>
      <c r="P70" s="132">
        <f t="shared" si="58"/>
        <v>0</v>
      </c>
      <c r="Q70" s="132">
        <f t="shared" si="58"/>
        <v>13994.2</v>
      </c>
      <c r="R70" s="132">
        <f t="shared" si="58"/>
        <v>12330.5</v>
      </c>
      <c r="S70" s="132">
        <f t="shared" si="58"/>
        <v>2320</v>
      </c>
      <c r="T70" s="132">
        <f t="shared" si="58"/>
        <v>0</v>
      </c>
      <c r="U70" s="132">
        <f t="shared" si="58"/>
        <v>14650.5</v>
      </c>
      <c r="V70" s="132">
        <f t="shared" si="58"/>
        <v>20142.900000000001</v>
      </c>
      <c r="W70" s="132">
        <f t="shared" si="58"/>
        <v>2320</v>
      </c>
      <c r="X70" s="132">
        <f t="shared" si="58"/>
        <v>0</v>
      </c>
      <c r="Y70" s="132">
        <f t="shared" si="58"/>
        <v>22462.9</v>
      </c>
      <c r="Z70" s="132">
        <f t="shared" si="58"/>
        <v>18514.400000000001</v>
      </c>
      <c r="AA70" s="132">
        <f t="shared" si="58"/>
        <v>2320</v>
      </c>
      <c r="AB70" s="132">
        <f t="shared" si="58"/>
        <v>0</v>
      </c>
      <c r="AC70" s="132">
        <f t="shared" si="58"/>
        <v>20834.400000000001</v>
      </c>
      <c r="AD70" s="132">
        <f t="shared" si="58"/>
        <v>16891</v>
      </c>
      <c r="AE70" s="132">
        <f t="shared" si="58"/>
        <v>2320</v>
      </c>
      <c r="AF70" s="132">
        <f t="shared" si="58"/>
        <v>0</v>
      </c>
      <c r="AG70" s="132">
        <f t="shared" si="58"/>
        <v>19211</v>
      </c>
      <c r="AH70" s="132">
        <f t="shared" si="58"/>
        <v>11698</v>
      </c>
      <c r="AI70" s="132">
        <f t="shared" si="58"/>
        <v>2320</v>
      </c>
      <c r="AJ70" s="132">
        <f t="shared" si="58"/>
        <v>0</v>
      </c>
      <c r="AK70" s="132">
        <f t="shared" si="58"/>
        <v>14018</v>
      </c>
      <c r="AL70" s="132">
        <f t="shared" si="58"/>
        <v>15484</v>
      </c>
      <c r="AM70" s="132">
        <f t="shared" si="58"/>
        <v>2320</v>
      </c>
      <c r="AN70" s="132">
        <f t="shared" si="58"/>
        <v>0</v>
      </c>
      <c r="AO70" s="132">
        <f t="shared" si="58"/>
        <v>17804</v>
      </c>
      <c r="AP70" s="132">
        <f t="shared" si="58"/>
        <v>1215.4000000000001</v>
      </c>
      <c r="AQ70" s="132">
        <f t="shared" si="58"/>
        <v>2320</v>
      </c>
      <c r="AR70" s="132">
        <f t="shared" si="58"/>
        <v>0</v>
      </c>
      <c r="AS70" s="132">
        <f t="shared" si="58"/>
        <v>3535.4</v>
      </c>
      <c r="AT70" s="132">
        <f t="shared" si="58"/>
        <v>3082.5</v>
      </c>
      <c r="AU70" s="132">
        <f t="shared" si="58"/>
        <v>2320</v>
      </c>
      <c r="AV70" s="132">
        <f t="shared" si="58"/>
        <v>0</v>
      </c>
      <c r="AW70" s="132">
        <f t="shared" si="58"/>
        <v>5402.5</v>
      </c>
      <c r="AX70" s="132">
        <f t="shared" si="58"/>
        <v>0</v>
      </c>
      <c r="AY70" s="132">
        <f t="shared" si="58"/>
        <v>2320</v>
      </c>
      <c r="AZ70" s="132">
        <f t="shared" si="58"/>
        <v>0</v>
      </c>
      <c r="BA70" s="132">
        <f t="shared" si="58"/>
        <v>2320</v>
      </c>
      <c r="BB70" s="132">
        <f t="shared" si="58"/>
        <v>1619.5</v>
      </c>
      <c r="BC70" s="132">
        <f t="shared" si="58"/>
        <v>2320</v>
      </c>
      <c r="BD70" s="132">
        <f t="shared" si="58"/>
        <v>0</v>
      </c>
      <c r="BE70" s="132">
        <f t="shared" si="58"/>
        <v>3939.5</v>
      </c>
      <c r="BF70" s="132">
        <f t="shared" si="58"/>
        <v>1697.3000000000002</v>
      </c>
      <c r="BG70" s="132">
        <f t="shared" si="58"/>
        <v>2320</v>
      </c>
      <c r="BH70" s="132">
        <f t="shared" si="58"/>
        <v>0</v>
      </c>
      <c r="BI70" s="132">
        <f t="shared" si="58"/>
        <v>4017.3</v>
      </c>
      <c r="BJ70" s="132">
        <f t="shared" si="58"/>
        <v>6822.7</v>
      </c>
      <c r="BK70" s="132">
        <f t="shared" si="58"/>
        <v>2320</v>
      </c>
      <c r="BL70" s="132">
        <f t="shared" si="58"/>
        <v>0</v>
      </c>
      <c r="BM70" s="132">
        <f t="shared" si="58"/>
        <v>9142.7000000000007</v>
      </c>
      <c r="BN70" s="132">
        <f t="shared" si="58"/>
        <v>6140.2999999999993</v>
      </c>
      <c r="BO70" s="132">
        <f t="shared" ref="BO70:DZ70" si="59">BO18+BO19+BO20+BO21+BO22+BO23+BO26+BO29+BO30+BO33+BO38+BO39+BO43+BO44+BO45+BO46</f>
        <v>2320</v>
      </c>
      <c r="BP70" s="132">
        <f t="shared" si="59"/>
        <v>0</v>
      </c>
      <c r="BQ70" s="132">
        <f t="shared" si="59"/>
        <v>8460.2999999999993</v>
      </c>
      <c r="BR70" s="132">
        <f t="shared" si="59"/>
        <v>9583.9</v>
      </c>
      <c r="BS70" s="132">
        <f t="shared" si="59"/>
        <v>2320</v>
      </c>
      <c r="BT70" s="132">
        <f t="shared" si="59"/>
        <v>0</v>
      </c>
      <c r="BU70" s="132">
        <f t="shared" si="59"/>
        <v>11903.9</v>
      </c>
      <c r="BV70" s="132">
        <f t="shared" si="59"/>
        <v>82.4</v>
      </c>
      <c r="BW70" s="132">
        <f t="shared" si="59"/>
        <v>2320</v>
      </c>
      <c r="BX70" s="132">
        <f t="shared" si="59"/>
        <v>0</v>
      </c>
      <c r="BY70" s="132">
        <f t="shared" si="59"/>
        <v>2402.4</v>
      </c>
      <c r="BZ70" s="132">
        <f t="shared" si="59"/>
        <v>0</v>
      </c>
      <c r="CA70" s="132">
        <f t="shared" si="59"/>
        <v>2320</v>
      </c>
      <c r="CB70" s="132">
        <f t="shared" si="59"/>
        <v>0</v>
      </c>
      <c r="CC70" s="132">
        <f t="shared" si="59"/>
        <v>2320</v>
      </c>
      <c r="CD70" s="132">
        <f t="shared" si="59"/>
        <v>0</v>
      </c>
      <c r="CE70" s="132">
        <f t="shared" si="59"/>
        <v>2320</v>
      </c>
      <c r="CF70" s="132">
        <f t="shared" si="59"/>
        <v>0</v>
      </c>
      <c r="CG70" s="132">
        <f t="shared" si="59"/>
        <v>2320</v>
      </c>
      <c r="CH70" s="132">
        <f t="shared" si="59"/>
        <v>2763.7</v>
      </c>
      <c r="CI70" s="132">
        <f t="shared" si="59"/>
        <v>2320</v>
      </c>
      <c r="CJ70" s="132">
        <f t="shared" si="59"/>
        <v>0</v>
      </c>
      <c r="CK70" s="132">
        <f t="shared" si="59"/>
        <v>5083.7</v>
      </c>
      <c r="CL70" s="132">
        <f t="shared" si="59"/>
        <v>0</v>
      </c>
      <c r="CM70" s="132">
        <f t="shared" si="59"/>
        <v>2320</v>
      </c>
      <c r="CN70" s="132">
        <f t="shared" si="59"/>
        <v>506.6</v>
      </c>
      <c r="CO70" s="132">
        <f t="shared" si="59"/>
        <v>2826.6</v>
      </c>
      <c r="CP70" s="132">
        <f t="shared" si="59"/>
        <v>0</v>
      </c>
      <c r="CQ70" s="132">
        <f t="shared" si="59"/>
        <v>2220</v>
      </c>
      <c r="CR70" s="132">
        <f t="shared" si="59"/>
        <v>500.3</v>
      </c>
      <c r="CS70" s="132">
        <f t="shared" si="59"/>
        <v>2720.3</v>
      </c>
      <c r="CT70" s="132">
        <f t="shared" si="59"/>
        <v>0</v>
      </c>
      <c r="CU70" s="132">
        <f t="shared" si="59"/>
        <v>2220</v>
      </c>
      <c r="CV70" s="132">
        <f t="shared" si="59"/>
        <v>504.6</v>
      </c>
      <c r="CW70" s="132">
        <f t="shared" si="59"/>
        <v>2724.6</v>
      </c>
      <c r="CX70" s="132">
        <f t="shared" si="59"/>
        <v>0</v>
      </c>
      <c r="CY70" s="132">
        <f t="shared" si="59"/>
        <v>2220</v>
      </c>
      <c r="CZ70" s="132">
        <f t="shared" si="59"/>
        <v>184.5</v>
      </c>
      <c r="DA70" s="132">
        <f t="shared" si="59"/>
        <v>2404.5</v>
      </c>
      <c r="DB70" s="132">
        <f t="shared" si="59"/>
        <v>0</v>
      </c>
      <c r="DC70" s="132">
        <f t="shared" si="59"/>
        <v>2220</v>
      </c>
      <c r="DD70" s="132">
        <f t="shared" si="59"/>
        <v>48.53</v>
      </c>
      <c r="DE70" s="132">
        <f t="shared" si="59"/>
        <v>2268.5300000000002</v>
      </c>
      <c r="DF70" s="132">
        <f t="shared" si="59"/>
        <v>4174.6000000000004</v>
      </c>
      <c r="DG70" s="132">
        <f t="shared" si="59"/>
        <v>9686</v>
      </c>
      <c r="DH70" s="132">
        <f t="shared" si="59"/>
        <v>158.33000000000001</v>
      </c>
      <c r="DI70" s="132">
        <f>DI18+DI19+DI20+DI21+DI22+DI23+DI26+DI29+DI30+DI33+DI38+DI39+DI43+DI44+DI45+DI46</f>
        <v>14018.93</v>
      </c>
      <c r="DJ70" s="132">
        <f t="shared" si="59"/>
        <v>14816</v>
      </c>
      <c r="DK70" s="132">
        <f t="shared" si="59"/>
        <v>8556</v>
      </c>
      <c r="DL70" s="132">
        <f t="shared" si="59"/>
        <v>188</v>
      </c>
      <c r="DM70" s="132">
        <f t="shared" si="59"/>
        <v>23560</v>
      </c>
      <c r="DN70" s="132">
        <f t="shared" si="59"/>
        <v>9487.2000000000007</v>
      </c>
      <c r="DO70" s="132">
        <f t="shared" si="59"/>
        <v>2425</v>
      </c>
      <c r="DP70" s="132">
        <f t="shared" si="59"/>
        <v>1703</v>
      </c>
      <c r="DQ70" s="132">
        <f t="shared" si="59"/>
        <v>13615.2</v>
      </c>
      <c r="DR70" s="132">
        <f t="shared" si="59"/>
        <v>0</v>
      </c>
      <c r="DS70" s="132">
        <f t="shared" si="59"/>
        <v>5919</v>
      </c>
      <c r="DT70" s="132">
        <f t="shared" si="59"/>
        <v>1616</v>
      </c>
      <c r="DU70" s="132">
        <f t="shared" si="59"/>
        <v>7535</v>
      </c>
      <c r="DV70" s="132">
        <f t="shared" si="59"/>
        <v>0</v>
      </c>
      <c r="DW70" s="132">
        <f t="shared" si="59"/>
        <v>4339</v>
      </c>
      <c r="DX70" s="132">
        <f t="shared" si="59"/>
        <v>887</v>
      </c>
      <c r="DY70" s="132">
        <f t="shared" si="59"/>
        <v>5226</v>
      </c>
      <c r="DZ70" s="132">
        <f t="shared" si="59"/>
        <v>18</v>
      </c>
      <c r="EA70" s="132">
        <f t="shared" ref="EA70:EK70" si="60">EA18+EA19+EA20+EA21+EA22+EA23+EA26+EA29+EA30+EA33+EA38+EA39+EA43+EA44+EA45+EA46</f>
        <v>8281</v>
      </c>
      <c r="EB70" s="132">
        <f t="shared" si="60"/>
        <v>1710</v>
      </c>
      <c r="EC70" s="132">
        <f t="shared" si="60"/>
        <v>10009</v>
      </c>
      <c r="ED70" s="132">
        <f t="shared" si="60"/>
        <v>3442.7</v>
      </c>
      <c r="EE70" s="132">
        <f t="shared" si="60"/>
        <v>9163</v>
      </c>
      <c r="EF70" s="132">
        <f t="shared" si="60"/>
        <v>3850</v>
      </c>
      <c r="EG70" s="132">
        <f t="shared" si="60"/>
        <v>16455.7</v>
      </c>
      <c r="EH70" s="132">
        <f t="shared" si="60"/>
        <v>5170.7</v>
      </c>
      <c r="EI70" s="132">
        <f t="shared" si="60"/>
        <v>5337</v>
      </c>
      <c r="EJ70" s="132">
        <f t="shared" si="60"/>
        <v>3246</v>
      </c>
      <c r="EK70" s="132">
        <f t="shared" si="60"/>
        <v>13753.7</v>
      </c>
    </row>
    <row r="71" spans="1:141" s="135" customFormat="1" ht="19.5" customHeight="1" x14ac:dyDescent="0.2">
      <c r="A71" s="134" t="s">
        <v>101</v>
      </c>
      <c r="B71" s="134">
        <f>B18+B19+B20+B21+B22+B23+B26+B29+B30</f>
        <v>138.4</v>
      </c>
      <c r="C71" s="134">
        <f t="shared" ref="C71:BN71" si="61">C18+C19+C20+C21+C22+C23+C26+C29+C30</f>
        <v>2220</v>
      </c>
      <c r="D71" s="134">
        <f t="shared" si="61"/>
        <v>0</v>
      </c>
      <c r="E71" s="134">
        <f t="shared" si="61"/>
        <v>2358.4</v>
      </c>
      <c r="F71" s="134">
        <f t="shared" si="61"/>
        <v>0</v>
      </c>
      <c r="G71" s="134">
        <f t="shared" si="61"/>
        <v>2220</v>
      </c>
      <c r="H71" s="134">
        <f t="shared" si="61"/>
        <v>0</v>
      </c>
      <c r="I71" s="134">
        <f t="shared" si="61"/>
        <v>2220</v>
      </c>
      <c r="J71" s="134">
        <f t="shared" si="61"/>
        <v>0</v>
      </c>
      <c r="K71" s="134">
        <f t="shared" si="61"/>
        <v>2220</v>
      </c>
      <c r="L71" s="134">
        <f t="shared" si="61"/>
        <v>0</v>
      </c>
      <c r="M71" s="134">
        <f t="shared" si="61"/>
        <v>2220</v>
      </c>
      <c r="N71" s="134">
        <f t="shared" si="61"/>
        <v>0</v>
      </c>
      <c r="O71" s="134">
        <f t="shared" si="61"/>
        <v>2220</v>
      </c>
      <c r="P71" s="134">
        <f t="shared" si="61"/>
        <v>0</v>
      </c>
      <c r="Q71" s="134">
        <f t="shared" si="61"/>
        <v>2220</v>
      </c>
      <c r="R71" s="134">
        <f t="shared" si="61"/>
        <v>0</v>
      </c>
      <c r="S71" s="134">
        <f t="shared" si="61"/>
        <v>2220</v>
      </c>
      <c r="T71" s="134">
        <f t="shared" si="61"/>
        <v>0</v>
      </c>
      <c r="U71" s="134">
        <f t="shared" si="61"/>
        <v>2220</v>
      </c>
      <c r="V71" s="134">
        <f t="shared" si="61"/>
        <v>0</v>
      </c>
      <c r="W71" s="134">
        <f t="shared" si="61"/>
        <v>2220</v>
      </c>
      <c r="X71" s="134">
        <f t="shared" si="61"/>
        <v>0</v>
      </c>
      <c r="Y71" s="134">
        <f t="shared" si="61"/>
        <v>2220</v>
      </c>
      <c r="Z71" s="134">
        <f t="shared" si="61"/>
        <v>0</v>
      </c>
      <c r="AA71" s="134">
        <f t="shared" si="61"/>
        <v>2220</v>
      </c>
      <c r="AB71" s="134">
        <f t="shared" si="61"/>
        <v>0</v>
      </c>
      <c r="AC71" s="134">
        <f t="shared" si="61"/>
        <v>2220</v>
      </c>
      <c r="AD71" s="134">
        <f t="shared" si="61"/>
        <v>0</v>
      </c>
      <c r="AE71" s="134">
        <f t="shared" si="61"/>
        <v>2220</v>
      </c>
      <c r="AF71" s="134">
        <f t="shared" si="61"/>
        <v>0</v>
      </c>
      <c r="AG71" s="134">
        <f t="shared" si="61"/>
        <v>2220</v>
      </c>
      <c r="AH71" s="134">
        <f t="shared" si="61"/>
        <v>0</v>
      </c>
      <c r="AI71" s="134">
        <f t="shared" si="61"/>
        <v>2220</v>
      </c>
      <c r="AJ71" s="134">
        <f t="shared" si="61"/>
        <v>0</v>
      </c>
      <c r="AK71" s="134">
        <f t="shared" si="61"/>
        <v>2220</v>
      </c>
      <c r="AL71" s="134">
        <f t="shared" si="61"/>
        <v>0</v>
      </c>
      <c r="AM71" s="134">
        <f t="shared" si="61"/>
        <v>2220</v>
      </c>
      <c r="AN71" s="134">
        <f t="shared" si="61"/>
        <v>0</v>
      </c>
      <c r="AO71" s="134">
        <f t="shared" si="61"/>
        <v>2220</v>
      </c>
      <c r="AP71" s="134">
        <f t="shared" si="61"/>
        <v>0</v>
      </c>
      <c r="AQ71" s="134">
        <f t="shared" si="61"/>
        <v>2220</v>
      </c>
      <c r="AR71" s="134">
        <f t="shared" si="61"/>
        <v>0</v>
      </c>
      <c r="AS71" s="134">
        <f t="shared" si="61"/>
        <v>2220</v>
      </c>
      <c r="AT71" s="134">
        <f t="shared" si="61"/>
        <v>0</v>
      </c>
      <c r="AU71" s="134">
        <f t="shared" si="61"/>
        <v>2220</v>
      </c>
      <c r="AV71" s="134">
        <f t="shared" si="61"/>
        <v>0</v>
      </c>
      <c r="AW71" s="134">
        <f t="shared" si="61"/>
        <v>2220</v>
      </c>
      <c r="AX71" s="134">
        <f t="shared" si="61"/>
        <v>0</v>
      </c>
      <c r="AY71" s="134">
        <f t="shared" si="61"/>
        <v>2220</v>
      </c>
      <c r="AZ71" s="134">
        <f t="shared" si="61"/>
        <v>0</v>
      </c>
      <c r="BA71" s="134">
        <f t="shared" si="61"/>
        <v>2220</v>
      </c>
      <c r="BB71" s="134">
        <f t="shared" si="61"/>
        <v>0</v>
      </c>
      <c r="BC71" s="134">
        <f t="shared" si="61"/>
        <v>2220</v>
      </c>
      <c r="BD71" s="134">
        <f t="shared" si="61"/>
        <v>0</v>
      </c>
      <c r="BE71" s="134">
        <f t="shared" si="61"/>
        <v>2220</v>
      </c>
      <c r="BF71" s="134">
        <f t="shared" si="61"/>
        <v>0</v>
      </c>
      <c r="BG71" s="134">
        <f t="shared" si="61"/>
        <v>2220</v>
      </c>
      <c r="BH71" s="134">
        <f t="shared" si="61"/>
        <v>0</v>
      </c>
      <c r="BI71" s="134">
        <f t="shared" si="61"/>
        <v>2220</v>
      </c>
      <c r="BJ71" s="134">
        <f t="shared" si="61"/>
        <v>0</v>
      </c>
      <c r="BK71" s="134">
        <f t="shared" si="61"/>
        <v>2220</v>
      </c>
      <c r="BL71" s="134">
        <f t="shared" si="61"/>
        <v>0</v>
      </c>
      <c r="BM71" s="134">
        <f t="shared" si="61"/>
        <v>2220</v>
      </c>
      <c r="BN71" s="134">
        <f t="shared" si="61"/>
        <v>0</v>
      </c>
      <c r="BO71" s="134">
        <f t="shared" ref="BO71:DZ71" si="62">BO18+BO19+BO20+BO21+BO22+BO23+BO26+BO29+BO30</f>
        <v>2220</v>
      </c>
      <c r="BP71" s="134">
        <f t="shared" si="62"/>
        <v>0</v>
      </c>
      <c r="BQ71" s="134">
        <f t="shared" si="62"/>
        <v>2220</v>
      </c>
      <c r="BR71" s="134">
        <f t="shared" si="62"/>
        <v>0</v>
      </c>
      <c r="BS71" s="134">
        <f t="shared" si="62"/>
        <v>2220</v>
      </c>
      <c r="BT71" s="134">
        <f t="shared" si="62"/>
        <v>0</v>
      </c>
      <c r="BU71" s="134">
        <f t="shared" si="62"/>
        <v>2220</v>
      </c>
      <c r="BV71" s="134">
        <f t="shared" si="62"/>
        <v>0</v>
      </c>
      <c r="BW71" s="134">
        <f t="shared" si="62"/>
        <v>2220</v>
      </c>
      <c r="BX71" s="134">
        <f t="shared" si="62"/>
        <v>0</v>
      </c>
      <c r="BY71" s="134">
        <f t="shared" si="62"/>
        <v>2220</v>
      </c>
      <c r="BZ71" s="134">
        <f t="shared" si="62"/>
        <v>0</v>
      </c>
      <c r="CA71" s="134">
        <f t="shared" si="62"/>
        <v>2220</v>
      </c>
      <c r="CB71" s="134">
        <f t="shared" si="62"/>
        <v>0</v>
      </c>
      <c r="CC71" s="134">
        <f t="shared" si="62"/>
        <v>2220</v>
      </c>
      <c r="CD71" s="134">
        <f t="shared" si="62"/>
        <v>0</v>
      </c>
      <c r="CE71" s="134">
        <f t="shared" si="62"/>
        <v>2220</v>
      </c>
      <c r="CF71" s="134">
        <f t="shared" si="62"/>
        <v>0</v>
      </c>
      <c r="CG71" s="134">
        <f t="shared" si="62"/>
        <v>2220</v>
      </c>
      <c r="CH71" s="134">
        <f t="shared" si="62"/>
        <v>0</v>
      </c>
      <c r="CI71" s="134">
        <f t="shared" si="62"/>
        <v>2220</v>
      </c>
      <c r="CJ71" s="134">
        <f t="shared" si="62"/>
        <v>0</v>
      </c>
      <c r="CK71" s="134">
        <f t="shared" si="62"/>
        <v>2220</v>
      </c>
      <c r="CL71" s="134">
        <f t="shared" si="62"/>
        <v>0</v>
      </c>
      <c r="CM71" s="134">
        <f t="shared" si="62"/>
        <v>2220</v>
      </c>
      <c r="CN71" s="134">
        <f t="shared" si="62"/>
        <v>506.6</v>
      </c>
      <c r="CO71" s="134">
        <f t="shared" si="62"/>
        <v>2726.6</v>
      </c>
      <c r="CP71" s="134">
        <f t="shared" si="62"/>
        <v>0</v>
      </c>
      <c r="CQ71" s="134">
        <f t="shared" si="62"/>
        <v>2120</v>
      </c>
      <c r="CR71" s="134">
        <f t="shared" si="62"/>
        <v>500.3</v>
      </c>
      <c r="CS71" s="134">
        <f t="shared" si="62"/>
        <v>2620.3000000000002</v>
      </c>
      <c r="CT71" s="134">
        <f t="shared" si="62"/>
        <v>0</v>
      </c>
      <c r="CU71" s="134">
        <f t="shared" si="62"/>
        <v>2120</v>
      </c>
      <c r="CV71" s="134">
        <f t="shared" si="62"/>
        <v>504.6</v>
      </c>
      <c r="CW71" s="134">
        <f t="shared" si="62"/>
        <v>2624.6</v>
      </c>
      <c r="CX71" s="134">
        <f t="shared" si="62"/>
        <v>0</v>
      </c>
      <c r="CY71" s="134">
        <f t="shared" si="62"/>
        <v>2120</v>
      </c>
      <c r="CZ71" s="134">
        <f t="shared" si="62"/>
        <v>184.5</v>
      </c>
      <c r="DA71" s="134">
        <f t="shared" si="62"/>
        <v>2304.5</v>
      </c>
      <c r="DB71" s="134">
        <f t="shared" si="62"/>
        <v>0</v>
      </c>
      <c r="DC71" s="134">
        <f t="shared" si="62"/>
        <v>2120</v>
      </c>
      <c r="DD71" s="134">
        <f t="shared" si="62"/>
        <v>48.53</v>
      </c>
      <c r="DE71" s="134">
        <f t="shared" si="62"/>
        <v>2168.5300000000002</v>
      </c>
      <c r="DF71" s="134">
        <f t="shared" si="62"/>
        <v>310.2</v>
      </c>
      <c r="DG71" s="134">
        <f t="shared" si="62"/>
        <v>4058</v>
      </c>
      <c r="DH71" s="134">
        <f t="shared" si="62"/>
        <v>158.33000000000001</v>
      </c>
      <c r="DI71" s="134">
        <f t="shared" si="62"/>
        <v>4526.53</v>
      </c>
      <c r="DJ71" s="134">
        <f t="shared" si="62"/>
        <v>346.1</v>
      </c>
      <c r="DK71" s="134">
        <f t="shared" si="62"/>
        <v>5510</v>
      </c>
      <c r="DL71" s="134">
        <f t="shared" si="62"/>
        <v>188</v>
      </c>
      <c r="DM71" s="134">
        <f t="shared" si="62"/>
        <v>6044.1</v>
      </c>
      <c r="DN71" s="134">
        <f t="shared" si="62"/>
        <v>312.8</v>
      </c>
      <c r="DO71" s="134">
        <f t="shared" si="62"/>
        <v>1843</v>
      </c>
      <c r="DP71" s="134">
        <f t="shared" si="62"/>
        <v>1703</v>
      </c>
      <c r="DQ71" s="134">
        <f t="shared" si="62"/>
        <v>3858.8</v>
      </c>
      <c r="DR71" s="134">
        <f t="shared" si="62"/>
        <v>0</v>
      </c>
      <c r="DS71" s="134">
        <f t="shared" si="62"/>
        <v>4430</v>
      </c>
      <c r="DT71" s="134">
        <f t="shared" si="62"/>
        <v>1616</v>
      </c>
      <c r="DU71" s="134">
        <f t="shared" si="62"/>
        <v>6046</v>
      </c>
      <c r="DV71" s="134">
        <f t="shared" si="62"/>
        <v>0</v>
      </c>
      <c r="DW71" s="134">
        <f t="shared" si="62"/>
        <v>3671</v>
      </c>
      <c r="DX71" s="134">
        <f t="shared" si="62"/>
        <v>887</v>
      </c>
      <c r="DY71" s="134">
        <f t="shared" si="62"/>
        <v>4558</v>
      </c>
      <c r="DZ71" s="134">
        <f t="shared" si="62"/>
        <v>6</v>
      </c>
      <c r="EA71" s="134">
        <f t="shared" ref="EA71:EK71" si="63">EA18+EA19+EA20+EA21+EA22+EA23+EA26+EA29+EA30</f>
        <v>5479</v>
      </c>
      <c r="EB71" s="134">
        <f t="shared" si="63"/>
        <v>1710</v>
      </c>
      <c r="EC71" s="134">
        <f t="shared" si="63"/>
        <v>7195</v>
      </c>
      <c r="ED71" s="134">
        <f t="shared" si="63"/>
        <v>626.19999999999993</v>
      </c>
      <c r="EE71" s="134">
        <f t="shared" si="63"/>
        <v>5737</v>
      </c>
      <c r="EF71" s="134">
        <f t="shared" si="63"/>
        <v>2681</v>
      </c>
      <c r="EG71" s="134">
        <f t="shared" si="63"/>
        <v>9044.2000000000007</v>
      </c>
      <c r="EH71" s="134">
        <f t="shared" si="63"/>
        <v>1656.1999999999998</v>
      </c>
      <c r="EI71" s="134">
        <f>EI18+EI19+EI20+EI21+EI22+EI23+EI26+EI29+EI30</f>
        <v>4422</v>
      </c>
      <c r="EJ71" s="134">
        <f t="shared" si="63"/>
        <v>2068</v>
      </c>
      <c r="EK71" s="134">
        <f t="shared" si="63"/>
        <v>8146.2000000000007</v>
      </c>
    </row>
    <row r="72" spans="1:141" s="115" customFormat="1" ht="24.75" customHeight="1" x14ac:dyDescent="0.2">
      <c r="A72" s="116"/>
      <c r="J72" s="136"/>
      <c r="K72" s="136"/>
      <c r="L72" s="136"/>
      <c r="M72" s="136"/>
      <c r="CJ72" s="116"/>
      <c r="CK72" s="116"/>
      <c r="CL72" s="116"/>
      <c r="CM72" s="116"/>
      <c r="CN72" s="116"/>
      <c r="CO72" s="116"/>
      <c r="CP72" s="116"/>
      <c r="CQ72" s="116"/>
      <c r="CR72" s="116"/>
      <c r="CS72" s="116"/>
      <c r="CT72" s="116"/>
      <c r="CU72" s="116"/>
      <c r="CV72" s="116"/>
      <c r="CW72" s="116"/>
      <c r="CX72" s="116"/>
      <c r="CY72" s="116"/>
      <c r="CZ72" s="116"/>
      <c r="DA72" s="116"/>
      <c r="DB72" s="116"/>
      <c r="DC72" s="116"/>
      <c r="DD72" s="116"/>
      <c r="DE72" s="116"/>
      <c r="DF72" s="116"/>
      <c r="DG72" s="116"/>
      <c r="DH72" s="116"/>
      <c r="DI72" s="116"/>
      <c r="DJ72" s="116"/>
      <c r="DK72" s="116"/>
      <c r="DL72" s="116"/>
      <c r="DM72" s="116"/>
      <c r="DN72" s="116"/>
      <c r="DO72" s="116"/>
      <c r="DP72" s="116"/>
      <c r="DQ72" s="116"/>
      <c r="DR72" s="116"/>
      <c r="DS72" s="116"/>
      <c r="DT72" s="116"/>
      <c r="DU72" s="116"/>
      <c r="DV72" s="116"/>
      <c r="DW72" s="116"/>
      <c r="DX72" s="116"/>
      <c r="DY72" s="116"/>
      <c r="DZ72" s="116"/>
      <c r="EA72" s="116"/>
      <c r="EB72" s="116"/>
      <c r="EC72" s="116"/>
    </row>
    <row r="73" spans="1:141" s="8" customFormat="1" ht="24.75" customHeight="1" x14ac:dyDescent="0.2">
      <c r="J73" s="13"/>
      <c r="K73" s="13"/>
      <c r="L73" s="13"/>
      <c r="M73" s="13"/>
      <c r="CJ73" s="12"/>
      <c r="CK73" s="12"/>
      <c r="CL73" s="12"/>
      <c r="CM73" s="12"/>
      <c r="CN73" s="12"/>
      <c r="CO73" s="12"/>
      <c r="CP73" s="12"/>
      <c r="CQ73" s="12"/>
      <c r="CR73" s="12"/>
      <c r="CS73" s="12"/>
      <c r="CT73" s="12"/>
      <c r="CU73" s="12"/>
      <c r="CV73" s="12"/>
      <c r="CW73" s="12"/>
      <c r="CX73" s="12"/>
      <c r="CY73" s="12"/>
      <c r="CZ73" s="12"/>
      <c r="DA73" s="12"/>
      <c r="DB73" s="12"/>
      <c r="DC73" s="12"/>
      <c r="DD73" s="12"/>
      <c r="DE73" s="12"/>
      <c r="DF73" s="12"/>
      <c r="DG73" s="12"/>
      <c r="DH73" s="12"/>
      <c r="DI73" s="12"/>
      <c r="DJ73" s="12"/>
      <c r="DK73" s="12"/>
      <c r="DL73" s="12"/>
      <c r="DM73" s="12"/>
      <c r="DN73" s="12"/>
      <c r="DO73" s="12"/>
      <c r="DP73" s="12"/>
      <c r="DQ73" s="12"/>
      <c r="DR73" s="12"/>
      <c r="DS73" s="12"/>
      <c r="DT73" s="12"/>
      <c r="DU73" s="12"/>
      <c r="DV73" s="12"/>
      <c r="DW73" s="12"/>
      <c r="DX73" s="12"/>
      <c r="DY73" s="12"/>
      <c r="DZ73" s="12"/>
      <c r="EA73" s="12"/>
      <c r="EB73" s="12"/>
      <c r="EC73" s="12"/>
      <c r="EE73" s="115"/>
    </row>
    <row r="74" spans="1:141" s="8" customFormat="1" ht="13.5" customHeight="1" x14ac:dyDescent="0.2">
      <c r="J74" s="13"/>
      <c r="K74" s="13"/>
      <c r="L74" s="13"/>
      <c r="M74" s="13"/>
      <c r="CJ74" s="12"/>
      <c r="CK74" s="12"/>
      <c r="CL74" s="12"/>
      <c r="CM74" s="12"/>
      <c r="CN74" s="12"/>
      <c r="CO74" s="12"/>
      <c r="CP74" s="12"/>
      <c r="CQ74" s="12"/>
      <c r="CR74" s="12"/>
      <c r="CS74" s="12"/>
      <c r="CT74" s="12"/>
      <c r="CU74" s="12"/>
      <c r="CV74" s="12"/>
      <c r="CW74" s="12"/>
      <c r="CX74" s="12"/>
      <c r="CY74" s="12"/>
      <c r="CZ74" s="12"/>
      <c r="DA74" s="12"/>
      <c r="DB74" s="12"/>
      <c r="DC74" s="12"/>
      <c r="DD74" s="12"/>
      <c r="DE74" s="12"/>
      <c r="DF74" s="12"/>
      <c r="DG74" s="12"/>
      <c r="DH74" s="12"/>
      <c r="DI74" s="12"/>
      <c r="DJ74" s="12"/>
      <c r="DK74" s="12"/>
      <c r="DL74" s="12"/>
      <c r="DM74" s="12"/>
      <c r="DN74" s="12"/>
      <c r="DO74" s="12"/>
      <c r="DP74" s="12"/>
      <c r="DQ74" s="12"/>
      <c r="DR74" s="12"/>
      <c r="DS74" s="12"/>
      <c r="DT74" s="12"/>
      <c r="DU74" s="12"/>
      <c r="DV74" s="12"/>
      <c r="DW74" s="12"/>
      <c r="DX74" s="12"/>
      <c r="DY74" s="12"/>
      <c r="DZ74" s="12"/>
      <c r="EA74" s="12"/>
      <c r="EB74" s="12"/>
      <c r="EC74" s="12"/>
      <c r="EE74" s="115"/>
    </row>
    <row r="75" spans="1:141" s="8" customFormat="1" ht="13.5" customHeight="1" x14ac:dyDescent="0.2">
      <c r="J75" s="13"/>
      <c r="K75" s="13"/>
      <c r="L75" s="13"/>
      <c r="M75" s="13"/>
      <c r="CJ75" s="12"/>
      <c r="CK75" s="12"/>
      <c r="CL75" s="12"/>
      <c r="CM75" s="12"/>
      <c r="CN75" s="12"/>
      <c r="CO75" s="12"/>
      <c r="CP75" s="12"/>
      <c r="CQ75" s="12"/>
      <c r="CR75" s="12"/>
      <c r="CS75" s="12"/>
      <c r="CT75" s="12"/>
      <c r="CU75" s="12"/>
      <c r="CV75" s="12"/>
      <c r="CW75" s="12"/>
      <c r="CX75" s="12"/>
      <c r="CY75" s="12"/>
      <c r="CZ75" s="12"/>
      <c r="DA75" s="12"/>
      <c r="DB75" s="12"/>
      <c r="DC75" s="12"/>
      <c r="DD75" s="12"/>
      <c r="DE75" s="12"/>
      <c r="DF75" s="12"/>
      <c r="DG75" s="12"/>
      <c r="DH75" s="12"/>
      <c r="DI75" s="12"/>
      <c r="DJ75" s="12"/>
      <c r="DK75" s="12"/>
      <c r="DL75" s="12"/>
      <c r="DM75" s="12"/>
      <c r="DN75" s="12"/>
      <c r="DO75" s="12"/>
      <c r="DP75" s="12"/>
      <c r="DQ75" s="12"/>
      <c r="DR75" s="12"/>
      <c r="DS75" s="12"/>
      <c r="DT75" s="12"/>
      <c r="DU75" s="12"/>
      <c r="DV75" s="12"/>
      <c r="DW75" s="12"/>
      <c r="DX75" s="12"/>
      <c r="DY75" s="12"/>
      <c r="DZ75" s="12"/>
      <c r="EA75" s="12"/>
      <c r="EB75" s="12"/>
      <c r="EC75" s="12"/>
      <c r="EE75" s="115"/>
    </row>
    <row r="76" spans="1:141" s="8" customFormat="1" ht="13.5" customHeight="1" x14ac:dyDescent="0.2">
      <c r="J76" s="13"/>
      <c r="K76" s="13"/>
      <c r="L76" s="13"/>
      <c r="M76" s="13"/>
      <c r="CJ76" s="12"/>
      <c r="CK76" s="12"/>
      <c r="CL76" s="12"/>
      <c r="CM76" s="12"/>
      <c r="CN76" s="12"/>
      <c r="CO76" s="12"/>
      <c r="CP76" s="12"/>
      <c r="CQ76" s="12"/>
      <c r="CR76" s="12"/>
      <c r="CS76" s="12"/>
      <c r="CT76" s="12"/>
      <c r="CU76" s="12"/>
      <c r="CV76" s="12"/>
      <c r="CW76" s="12"/>
      <c r="CX76" s="12"/>
      <c r="CY76" s="12"/>
      <c r="CZ76" s="12"/>
      <c r="DA76" s="12"/>
      <c r="DB76" s="12"/>
      <c r="DC76" s="12"/>
      <c r="DD76" s="12"/>
      <c r="DE76" s="12"/>
      <c r="DF76" s="12"/>
      <c r="DG76" s="12"/>
      <c r="DH76" s="12"/>
      <c r="DI76" s="12"/>
      <c r="DJ76" s="12"/>
      <c r="DK76" s="12"/>
      <c r="DL76" s="12"/>
      <c r="DM76" s="12"/>
      <c r="DN76" s="12"/>
      <c r="DO76" s="12"/>
      <c r="DP76" s="12"/>
      <c r="DQ76" s="12"/>
      <c r="DR76" s="12"/>
      <c r="DS76" s="12"/>
      <c r="DT76" s="12"/>
      <c r="DU76" s="12"/>
      <c r="DV76" s="12"/>
      <c r="DW76" s="12"/>
      <c r="DX76" s="12"/>
      <c r="DY76" s="12"/>
      <c r="DZ76" s="12"/>
      <c r="EA76" s="12"/>
      <c r="EB76" s="12"/>
      <c r="EC76" s="12"/>
      <c r="EE76" s="115"/>
    </row>
    <row r="77" spans="1:141" s="8" customFormat="1" ht="13.5" customHeight="1" x14ac:dyDescent="0.2">
      <c r="J77" s="13"/>
      <c r="K77" s="13"/>
      <c r="L77" s="13"/>
      <c r="M77" s="13"/>
      <c r="EE77" s="115"/>
    </row>
    <row r="78" spans="1:141" s="8" customFormat="1" ht="22.9" customHeight="1" x14ac:dyDescent="0.2">
      <c r="A78" s="8" t="s">
        <v>87</v>
      </c>
      <c r="J78" s="13"/>
      <c r="K78" s="13"/>
      <c r="L78" s="13"/>
      <c r="M78" s="13"/>
      <c r="EE78" s="115"/>
    </row>
    <row r="79" spans="1:141" s="8" customFormat="1" ht="13.5" customHeight="1" x14ac:dyDescent="0.2">
      <c r="A79" s="8" t="s">
        <v>88</v>
      </c>
      <c r="J79" s="13"/>
      <c r="K79" s="13"/>
      <c r="L79" s="13"/>
      <c r="M79" s="13"/>
      <c r="EE79" s="115"/>
    </row>
    <row r="80" spans="1:141" s="8" customFormat="1" ht="15.6" customHeight="1" x14ac:dyDescent="0.2">
      <c r="A80" s="8" t="s">
        <v>89</v>
      </c>
      <c r="J80" s="13"/>
      <c r="K80" s="13"/>
      <c r="L80" s="13"/>
      <c r="M80" s="13"/>
      <c r="EE80" s="115"/>
    </row>
    <row r="81" spans="1:135" s="8" customFormat="1" ht="34.9" customHeight="1" x14ac:dyDescent="0.2">
      <c r="A81" s="25"/>
      <c r="B81" s="25"/>
      <c r="C81" s="25"/>
      <c r="D81" s="25"/>
      <c r="E81" s="25"/>
      <c r="F81" s="25"/>
      <c r="G81" s="25"/>
      <c r="H81" s="25"/>
      <c r="I81" s="25"/>
      <c r="J81" s="13"/>
      <c r="K81" s="13"/>
      <c r="L81" s="13"/>
      <c r="M81" s="50" t="s">
        <v>73</v>
      </c>
      <c r="EE81" s="115"/>
    </row>
    <row r="82" spans="1:135" x14ac:dyDescent="0.2">
      <c r="J82" s="8"/>
      <c r="K82" s="8"/>
      <c r="L82" s="8"/>
    </row>
    <row r="83" spans="1:135" x14ac:dyDescent="0.2">
      <c r="A83" s="8"/>
      <c r="B83" s="8"/>
      <c r="C83" s="8"/>
      <c r="D83" s="8"/>
      <c r="E83" s="8"/>
      <c r="F83" s="8"/>
      <c r="G83" s="8"/>
      <c r="H83" s="8"/>
      <c r="I83" s="8"/>
      <c r="J83" s="5"/>
      <c r="K83" s="5"/>
      <c r="L83" s="5"/>
    </row>
    <row r="85" spans="1:135" x14ac:dyDescent="0.2">
      <c r="A85" s="5"/>
      <c r="B85" s="5"/>
      <c r="C85" s="5"/>
      <c r="D85" s="5"/>
      <c r="E85" s="5"/>
      <c r="F85" s="5"/>
      <c r="G85" s="5"/>
      <c r="H85" s="5"/>
      <c r="I85" s="5"/>
    </row>
    <row r="99" spans="10:12" x14ac:dyDescent="0.2">
      <c r="J99" s="11"/>
      <c r="K99" s="11"/>
      <c r="L99" s="11"/>
    </row>
    <row r="105" spans="10:12" x14ac:dyDescent="0.2">
      <c r="J105" s="9"/>
      <c r="K105" s="9"/>
      <c r="L105" s="9"/>
    </row>
    <row r="106" spans="10:12" x14ac:dyDescent="0.2">
      <c r="J106" s="8"/>
      <c r="K106" s="8"/>
      <c r="L106" s="8"/>
    </row>
    <row r="107" spans="10:12" x14ac:dyDescent="0.2">
      <c r="J107" s="10"/>
      <c r="K107" s="10"/>
      <c r="L107" s="10"/>
    </row>
    <row r="108" spans="10:12" x14ac:dyDescent="0.2">
      <c r="J108" s="8"/>
      <c r="K108" s="8"/>
      <c r="L108" s="8"/>
    </row>
    <row r="109" spans="10:12" x14ac:dyDescent="0.2">
      <c r="J109" s="11"/>
      <c r="K109" s="11"/>
      <c r="L109" s="11"/>
    </row>
  </sheetData>
  <mergeCells count="71">
    <mergeCell ref="EH4:EK4"/>
    <mergeCell ref="EH5:EK5"/>
    <mergeCell ref="DV4:DY4"/>
    <mergeCell ref="DV5:DY5"/>
    <mergeCell ref="DZ4:EC4"/>
    <mergeCell ref="DZ5:EC5"/>
    <mergeCell ref="ED4:EG4"/>
    <mergeCell ref="ED5:EG5"/>
    <mergeCell ref="DN4:DQ4"/>
    <mergeCell ref="DN5:DQ5"/>
    <mergeCell ref="DR4:DU4"/>
    <mergeCell ref="DR5:DU5"/>
    <mergeCell ref="DF4:DI4"/>
    <mergeCell ref="DF5:DI5"/>
    <mergeCell ref="DJ4:DM4"/>
    <mergeCell ref="DJ5:DM5"/>
    <mergeCell ref="CX4:DA4"/>
    <mergeCell ref="CX5:DA5"/>
    <mergeCell ref="DB4:DE4"/>
    <mergeCell ref="DB5:DE5"/>
    <mergeCell ref="CP4:CS4"/>
    <mergeCell ref="CP5:CS5"/>
    <mergeCell ref="CT4:CW4"/>
    <mergeCell ref="CT5:CW5"/>
    <mergeCell ref="CH4:CK4"/>
    <mergeCell ref="CH5:CK5"/>
    <mergeCell ref="CL4:CO4"/>
    <mergeCell ref="CL5:CO5"/>
    <mergeCell ref="BZ4:CC4"/>
    <mergeCell ref="BZ5:CC5"/>
    <mergeCell ref="CD4:CG4"/>
    <mergeCell ref="CD5:CG5"/>
    <mergeCell ref="BR4:BU4"/>
    <mergeCell ref="BR5:BU5"/>
    <mergeCell ref="BV4:BY4"/>
    <mergeCell ref="BV5:BY5"/>
    <mergeCell ref="BJ4:BM4"/>
    <mergeCell ref="BJ5:BM5"/>
    <mergeCell ref="BN4:BQ4"/>
    <mergeCell ref="BN5:BQ5"/>
    <mergeCell ref="BB4:BE4"/>
    <mergeCell ref="BB5:BE5"/>
    <mergeCell ref="BF4:BI4"/>
    <mergeCell ref="BF5:BI5"/>
    <mergeCell ref="AT4:AW4"/>
    <mergeCell ref="AT5:AW5"/>
    <mergeCell ref="AX4:BA4"/>
    <mergeCell ref="AX5:BA5"/>
    <mergeCell ref="AL4:AO4"/>
    <mergeCell ref="AL5:AO5"/>
    <mergeCell ref="AP4:AS4"/>
    <mergeCell ref="AP5:AS5"/>
    <mergeCell ref="AD4:AG4"/>
    <mergeCell ref="AD5:AG5"/>
    <mergeCell ref="AH4:AK4"/>
    <mergeCell ref="AH5:AK5"/>
    <mergeCell ref="V4:Y4"/>
    <mergeCell ref="V5:Y5"/>
    <mergeCell ref="Z4:AC4"/>
    <mergeCell ref="Z5:AC5"/>
    <mergeCell ref="N4:Q4"/>
    <mergeCell ref="N5:Q5"/>
    <mergeCell ref="R4:U4"/>
    <mergeCell ref="R5:U5"/>
    <mergeCell ref="A1:M1"/>
    <mergeCell ref="J4:M4"/>
    <mergeCell ref="J5:M5"/>
    <mergeCell ref="F4:I4"/>
    <mergeCell ref="F5:I5"/>
    <mergeCell ref="B4:E4"/>
    <mergeCell ref="B5:E5"/>
  </mergeCells>
  <phoneticPr fontId="2" type="noConversion"/>
  <printOptions horizontalCentered="1"/>
  <pageMargins left="0.25" right="0.25" top="1" bottom="0.25" header="0.25" footer="0.5"/>
  <pageSetup paperSize="17" scale="37" orientation="landscape" r:id="rId1"/>
  <headerFooter alignWithMargins="0">
    <oddFooter>&amp;L&amp;8N:\Engineering\RECHARGE OPERATING PLANS\20070328 CBWM Historical Recharge Data.xls&amp;RPage &amp;P of &amp;N</oddFooter>
  </headerFooter>
  <colBreaks count="2" manualBreakCount="2">
    <brk id="65" max="72" man="1"/>
    <brk id="97" max="72" man="1"/>
  </colBreaks>
  <ignoredErrors>
    <ignoredError sqref="DN65 DJ65" formula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workbookViewId="0">
      <selection activeCell="F41" sqref="F41"/>
    </sheetView>
  </sheetViews>
  <sheetFormatPr defaultRowHeight="12.75" x14ac:dyDescent="0.2"/>
  <cols>
    <col min="1" max="1" width="16" customWidth="1"/>
    <col min="2" max="2" width="23.42578125" customWidth="1"/>
    <col min="3" max="3" width="18" customWidth="1"/>
    <col min="4" max="4" width="26.5703125" customWidth="1"/>
    <col min="5" max="5" width="21.140625" customWidth="1"/>
    <col min="6" max="6" width="20.7109375" customWidth="1"/>
    <col min="7" max="7" width="20" customWidth="1"/>
  </cols>
  <sheetData>
    <row r="1" spans="1:8" ht="51" customHeight="1" x14ac:dyDescent="0.2">
      <c r="B1" s="127" t="s">
        <v>98</v>
      </c>
      <c r="C1" s="127" t="s">
        <v>99</v>
      </c>
      <c r="D1" s="127" t="s">
        <v>102</v>
      </c>
      <c r="E1" s="127" t="s">
        <v>103</v>
      </c>
      <c r="F1" s="127" t="s">
        <v>104</v>
      </c>
      <c r="G1" s="127" t="s">
        <v>105</v>
      </c>
      <c r="H1" s="128"/>
    </row>
    <row r="2" spans="1:8" x14ac:dyDescent="0.2">
      <c r="A2" s="49" t="s">
        <v>74</v>
      </c>
      <c r="B2" s="48" t="s">
        <v>86</v>
      </c>
      <c r="C2" s="48" t="s">
        <v>86</v>
      </c>
      <c r="D2" s="48" t="s">
        <v>86</v>
      </c>
      <c r="E2" s="48" t="s">
        <v>86</v>
      </c>
      <c r="F2" s="48" t="s">
        <v>86</v>
      </c>
      <c r="G2" s="48" t="s">
        <v>86</v>
      </c>
    </row>
    <row r="3" spans="1:8" x14ac:dyDescent="0.2">
      <c r="A3" s="65">
        <v>28491</v>
      </c>
      <c r="B3" s="129">
        <f>Master!B69+Master!D69</f>
        <v>6062.8</v>
      </c>
      <c r="C3" s="129">
        <f>Master!B70+Master!D70</f>
        <v>914.99999999999989</v>
      </c>
      <c r="D3" s="129">
        <f>Master!B71+Master!D71</f>
        <v>138.4</v>
      </c>
      <c r="E3" s="137">
        <f>Master!C69</f>
        <v>2380</v>
      </c>
      <c r="F3" s="137">
        <f>Master!C70</f>
        <v>2320</v>
      </c>
      <c r="G3" s="137">
        <f>Master!C71</f>
        <v>2220</v>
      </c>
    </row>
    <row r="4" spans="1:8" x14ac:dyDescent="0.2">
      <c r="A4" s="65">
        <v>28856</v>
      </c>
      <c r="B4" s="129">
        <f>Master!F69+Master!H69</f>
        <v>24293.1</v>
      </c>
      <c r="C4" s="129">
        <f>Master!F70+Master!H70</f>
        <v>4101.8999999999996</v>
      </c>
      <c r="D4" s="129">
        <f>Master!F71+Master!H71</f>
        <v>0</v>
      </c>
      <c r="E4" s="137">
        <f>Master!G69</f>
        <v>2380</v>
      </c>
      <c r="F4" s="137">
        <f>Master!G70</f>
        <v>2320</v>
      </c>
      <c r="G4" s="137">
        <f>Master!G71</f>
        <v>2220</v>
      </c>
    </row>
    <row r="5" spans="1:8" x14ac:dyDescent="0.2">
      <c r="A5" s="65">
        <v>29221</v>
      </c>
      <c r="B5" s="129">
        <f>Master!J69+Master!L69</f>
        <v>12856.7</v>
      </c>
      <c r="C5" s="129">
        <f>Master!J70+Master!L70</f>
        <v>3571.6000000000004</v>
      </c>
      <c r="D5" s="129">
        <f>Master!J71+Master!L71</f>
        <v>0</v>
      </c>
      <c r="E5" s="137">
        <f>Master!K69</f>
        <v>2380</v>
      </c>
      <c r="F5" s="137">
        <f>Master!K70</f>
        <v>2320</v>
      </c>
      <c r="G5" s="137">
        <f>Master!K71</f>
        <v>2220</v>
      </c>
    </row>
    <row r="6" spans="1:8" x14ac:dyDescent="0.2">
      <c r="A6" s="65">
        <v>29587</v>
      </c>
      <c r="B6" s="129">
        <f>Master!N69+Master!P69</f>
        <v>9215.7000000000007</v>
      </c>
      <c r="C6" s="129">
        <f>Master!N70+Master!P70</f>
        <v>11674.2</v>
      </c>
      <c r="D6" s="129">
        <f>Master!N71+Master!P71</f>
        <v>0</v>
      </c>
      <c r="E6" s="137">
        <f>Master!O69</f>
        <v>2380</v>
      </c>
      <c r="F6" s="137">
        <f>Master!O70</f>
        <v>2320</v>
      </c>
      <c r="G6" s="137">
        <v>2220</v>
      </c>
    </row>
    <row r="7" spans="1:8" x14ac:dyDescent="0.2">
      <c r="A7" s="65">
        <v>29952</v>
      </c>
      <c r="B7" s="129">
        <f>Master!R69+Master!T69</f>
        <v>9325.9</v>
      </c>
      <c r="C7" s="129">
        <f>Master!R70+Master!T70</f>
        <v>12330.5</v>
      </c>
      <c r="D7" s="129">
        <f>Master!R71+Master!T71</f>
        <v>0</v>
      </c>
      <c r="E7" s="137">
        <f>Master!S69</f>
        <v>2380</v>
      </c>
      <c r="F7" s="137">
        <f>Master!S70</f>
        <v>2320</v>
      </c>
      <c r="G7" s="137">
        <v>2220</v>
      </c>
    </row>
    <row r="8" spans="1:8" x14ac:dyDescent="0.2">
      <c r="A8" s="65">
        <v>30317</v>
      </c>
      <c r="B8" s="129">
        <f>Master!V69+Master!X69</f>
        <v>7448.6</v>
      </c>
      <c r="C8" s="129">
        <f>Master!V70+Master!X70</f>
        <v>20142.900000000001</v>
      </c>
      <c r="D8" s="129">
        <f>Master!V71+Master!X71</f>
        <v>0</v>
      </c>
      <c r="E8" s="137">
        <f>Master!W69</f>
        <v>2380</v>
      </c>
      <c r="F8" s="137">
        <f>Master!W70</f>
        <v>2320</v>
      </c>
      <c r="G8" s="137">
        <v>2220</v>
      </c>
    </row>
    <row r="9" spans="1:8" x14ac:dyDescent="0.2">
      <c r="A9" s="65">
        <v>30682</v>
      </c>
      <c r="B9" s="129">
        <f>Master!Z69+Master!AB69</f>
        <v>3722.4</v>
      </c>
      <c r="C9" s="129">
        <f>Master!Z70+Master!AB70</f>
        <v>18514.400000000001</v>
      </c>
      <c r="D9" s="129">
        <f>Master!Z71+Master!AB71</f>
        <v>0</v>
      </c>
      <c r="E9" s="137">
        <f>Master!AA69</f>
        <v>2380</v>
      </c>
      <c r="F9" s="137">
        <f>Master!AA70</f>
        <v>2320</v>
      </c>
      <c r="G9" s="137">
        <v>2220</v>
      </c>
    </row>
    <row r="10" spans="1:8" x14ac:dyDescent="0.2">
      <c r="A10" s="65">
        <v>31048</v>
      </c>
      <c r="B10" s="129">
        <f>Master!AD69+Master!AF69</f>
        <v>4006</v>
      </c>
      <c r="C10" s="129">
        <f>Master!AD70+Master!AF70</f>
        <v>16891</v>
      </c>
      <c r="D10" s="129">
        <f>Master!AD71+Master!AF71</f>
        <v>0</v>
      </c>
      <c r="E10" s="137">
        <f>Master!AE69</f>
        <v>2380</v>
      </c>
      <c r="F10" s="137">
        <f>Master!AE70</f>
        <v>2320</v>
      </c>
      <c r="G10" s="137">
        <v>2220</v>
      </c>
    </row>
    <row r="11" spans="1:8" x14ac:dyDescent="0.2">
      <c r="A11" s="65">
        <v>31413</v>
      </c>
      <c r="B11" s="129">
        <f>Master!AH69+Master!AJ69</f>
        <v>6729</v>
      </c>
      <c r="C11" s="129">
        <f>Master!AH70+Master!AJ70</f>
        <v>11698</v>
      </c>
      <c r="D11" s="129">
        <f>Master!AH71+Master!AJ71</f>
        <v>0</v>
      </c>
      <c r="E11" s="137">
        <f>Master!AI69</f>
        <v>2380</v>
      </c>
      <c r="F11" s="137">
        <f>Master!AI70</f>
        <v>2320</v>
      </c>
      <c r="G11" s="137">
        <v>2220</v>
      </c>
    </row>
    <row r="12" spans="1:8" x14ac:dyDescent="0.2">
      <c r="A12" s="65">
        <v>31778</v>
      </c>
      <c r="B12" s="129">
        <f>Master!AL69+Master!AN69</f>
        <v>4522.8999999999996</v>
      </c>
      <c r="C12" s="129">
        <f>Master!AL70+Master!AN70</f>
        <v>15484</v>
      </c>
      <c r="D12" s="129">
        <f>Master!AL71+Master!AN71</f>
        <v>0</v>
      </c>
      <c r="E12" s="137">
        <f>Master!AM69</f>
        <v>2380</v>
      </c>
      <c r="F12" s="137">
        <f>Master!AM70</f>
        <v>2320</v>
      </c>
      <c r="G12" s="137">
        <v>2220</v>
      </c>
    </row>
    <row r="13" spans="1:8" x14ac:dyDescent="0.2">
      <c r="A13" s="65">
        <v>32143</v>
      </c>
      <c r="B13" s="129">
        <f>Master!AP69+Master!AR69</f>
        <v>1278.3</v>
      </c>
      <c r="C13" s="129">
        <f>Master!AP70+Master!AR70</f>
        <v>1215.4000000000001</v>
      </c>
      <c r="D13" s="129">
        <f>Master!AP71+Master!AR71</f>
        <v>0</v>
      </c>
      <c r="E13" s="137">
        <f>Master!AQ69</f>
        <v>2380</v>
      </c>
      <c r="F13" s="137">
        <f>Master!AQ70</f>
        <v>2320</v>
      </c>
      <c r="G13" s="137">
        <v>2220</v>
      </c>
    </row>
    <row r="14" spans="1:8" x14ac:dyDescent="0.2">
      <c r="A14" s="65">
        <v>32509</v>
      </c>
      <c r="B14" s="129">
        <f>Master!AT69+Master!AV69</f>
        <v>4324.7</v>
      </c>
      <c r="C14" s="129">
        <f>Master!AT70+Master!AV70</f>
        <v>3082.5</v>
      </c>
      <c r="D14" s="129">
        <f>Master!AT71+Master!AV71</f>
        <v>0</v>
      </c>
      <c r="E14" s="137">
        <f>Master!AU69</f>
        <v>2380</v>
      </c>
      <c r="F14" s="137">
        <f>Master!AU70</f>
        <v>2320</v>
      </c>
      <c r="G14" s="137">
        <v>2220</v>
      </c>
    </row>
    <row r="15" spans="1:8" x14ac:dyDescent="0.2">
      <c r="A15" s="65">
        <v>32874</v>
      </c>
      <c r="B15" s="129">
        <f>Master!AX69+Master!AZ69</f>
        <v>0</v>
      </c>
      <c r="C15" s="129">
        <f>Master!AX70+Master!AZ70</f>
        <v>0</v>
      </c>
      <c r="D15" s="129">
        <f>Master!AX71+Master!AZ71</f>
        <v>0</v>
      </c>
      <c r="E15" s="137">
        <f>Master!AY69</f>
        <v>2380</v>
      </c>
      <c r="F15" s="137">
        <f>Master!AY70</f>
        <v>2320</v>
      </c>
      <c r="G15" s="137">
        <v>2220</v>
      </c>
    </row>
    <row r="16" spans="1:8" x14ac:dyDescent="0.2">
      <c r="A16" s="65">
        <v>33239</v>
      </c>
      <c r="B16" s="129">
        <f>Master!BB69+Master!BD69</f>
        <v>1987.6</v>
      </c>
      <c r="C16" s="129">
        <f>Master!BB70+Master!BD70</f>
        <v>1619.5</v>
      </c>
      <c r="D16" s="129">
        <f>Master!BB71+Master!BD71</f>
        <v>0</v>
      </c>
      <c r="E16" s="137">
        <f>Master!BC69</f>
        <v>2380</v>
      </c>
      <c r="F16" s="137">
        <f>Master!BC70</f>
        <v>2320</v>
      </c>
      <c r="G16" s="137">
        <v>2220</v>
      </c>
    </row>
    <row r="17" spans="1:7" x14ac:dyDescent="0.2">
      <c r="A17" s="65">
        <v>33604</v>
      </c>
      <c r="B17" s="129">
        <f>Master!BF69+Master!BH69</f>
        <v>3853.3</v>
      </c>
      <c r="C17" s="129">
        <f>Master!BF70+Master!BH70</f>
        <v>1697.3000000000002</v>
      </c>
      <c r="D17" s="129">
        <f>Master!BF71+Master!BH71</f>
        <v>0</v>
      </c>
      <c r="E17" s="137">
        <f>Master!BG69</f>
        <v>2380</v>
      </c>
      <c r="F17" s="137">
        <f>Master!BG70</f>
        <v>2320</v>
      </c>
      <c r="G17" s="137">
        <v>2220</v>
      </c>
    </row>
    <row r="18" spans="1:7" x14ac:dyDescent="0.2">
      <c r="A18" s="65">
        <v>33970</v>
      </c>
      <c r="B18" s="129">
        <f>Master!BJ69+Master!BL69</f>
        <v>7389.2</v>
      </c>
      <c r="C18" s="129">
        <f>Master!BJ70+Master!BL70</f>
        <v>6822.7</v>
      </c>
      <c r="D18" s="129">
        <f>Master!BJ71+Master!BL71</f>
        <v>0</v>
      </c>
      <c r="E18" s="137">
        <f>Master!BK69</f>
        <v>2380</v>
      </c>
      <c r="F18" s="137">
        <f>Master!BK70</f>
        <v>2320</v>
      </c>
      <c r="G18" s="137">
        <v>2220</v>
      </c>
    </row>
    <row r="19" spans="1:7" x14ac:dyDescent="0.2">
      <c r="A19" s="65">
        <v>34335</v>
      </c>
      <c r="B19" s="129">
        <f>Master!BN69+Master!BP69</f>
        <v>10352.700000000001</v>
      </c>
      <c r="C19" s="129">
        <f>Master!BN70+Master!BP70</f>
        <v>6140.2999999999993</v>
      </c>
      <c r="D19" s="129">
        <f>Master!BN71+Master!BP71</f>
        <v>0</v>
      </c>
      <c r="E19" s="137">
        <f>Master!BO69</f>
        <v>2380</v>
      </c>
      <c r="F19" s="137">
        <f>Master!BO70</f>
        <v>2320</v>
      </c>
      <c r="G19" s="137">
        <v>2220</v>
      </c>
    </row>
    <row r="20" spans="1:7" x14ac:dyDescent="0.2">
      <c r="A20" s="65">
        <v>34700</v>
      </c>
      <c r="B20" s="129">
        <f>Master!BR69+Master!BT69</f>
        <v>716.1</v>
      </c>
      <c r="C20" s="129">
        <f>Master!BR70+Master!BT70</f>
        <v>9583.9</v>
      </c>
      <c r="D20" s="129">
        <f>Master!BR71+Master!BT71</f>
        <v>0</v>
      </c>
      <c r="E20" s="137">
        <f>Master!BS69</f>
        <v>2380</v>
      </c>
      <c r="F20" s="137">
        <f>Master!BS70</f>
        <v>2320</v>
      </c>
      <c r="G20" s="137">
        <v>2220</v>
      </c>
    </row>
    <row r="21" spans="1:7" x14ac:dyDescent="0.2">
      <c r="A21" s="65">
        <v>35065</v>
      </c>
      <c r="B21" s="129">
        <f>Master!BV69+Master!BX69</f>
        <v>0</v>
      </c>
      <c r="C21" s="129">
        <f>Master!BV70+Master!BX70</f>
        <v>82.4</v>
      </c>
      <c r="D21" s="129">
        <f>Master!BV71+Master!BX71</f>
        <v>0</v>
      </c>
      <c r="E21" s="137">
        <f>Master!BW69</f>
        <v>2380</v>
      </c>
      <c r="F21" s="137">
        <f>Master!BW70</f>
        <v>2320</v>
      </c>
      <c r="G21" s="137">
        <v>2220</v>
      </c>
    </row>
    <row r="22" spans="1:7" x14ac:dyDescent="0.2">
      <c r="A22" s="65">
        <v>35431</v>
      </c>
      <c r="B22" s="129">
        <f>Master!BZ69+Master!CB69</f>
        <v>16.5</v>
      </c>
      <c r="C22" s="129">
        <f>Master!BZ70+Master!CB70</f>
        <v>0</v>
      </c>
      <c r="D22" s="129">
        <f>Master!BZ71+Master!CB71</f>
        <v>0</v>
      </c>
      <c r="E22" s="137">
        <f>Master!CA69</f>
        <v>2380</v>
      </c>
      <c r="F22" s="137">
        <f>Master!CA70</f>
        <v>2320</v>
      </c>
      <c r="G22" s="137">
        <v>2220</v>
      </c>
    </row>
    <row r="23" spans="1:7" x14ac:dyDescent="0.2">
      <c r="A23" s="65">
        <v>35796</v>
      </c>
      <c r="B23" s="129">
        <f>Master!CD69+Master!CF69</f>
        <v>8322.6</v>
      </c>
      <c r="C23" s="129">
        <f>Master!CD70+Master!CF70</f>
        <v>0</v>
      </c>
      <c r="D23" s="129">
        <f>Master!CD71+Master!CF71</f>
        <v>0</v>
      </c>
      <c r="E23" s="137">
        <f>Master!CE69</f>
        <v>2380</v>
      </c>
      <c r="F23" s="137">
        <f>Master!CE70</f>
        <v>2320</v>
      </c>
      <c r="G23" s="137">
        <v>2220</v>
      </c>
    </row>
    <row r="24" spans="1:7" x14ac:dyDescent="0.2">
      <c r="A24" s="65">
        <v>36161</v>
      </c>
      <c r="B24" s="129">
        <f>Master!CH69+Master!CJ69</f>
        <v>3032.1</v>
      </c>
      <c r="C24" s="129">
        <f>Master!CH70+Master!CJ70</f>
        <v>2763.7</v>
      </c>
      <c r="D24" s="129">
        <f>Master!CH71+Master!CJ71</f>
        <v>0</v>
      </c>
      <c r="E24" s="137">
        <f>Master!CI69</f>
        <v>2380</v>
      </c>
      <c r="F24" s="137">
        <f>Master!CI70</f>
        <v>2320</v>
      </c>
      <c r="G24" s="137">
        <v>2220</v>
      </c>
    </row>
    <row r="25" spans="1:7" x14ac:dyDescent="0.2">
      <c r="A25" s="65">
        <v>36526</v>
      </c>
      <c r="B25" s="129">
        <f>Master!CL69+Master!CN69</f>
        <v>1000.8</v>
      </c>
      <c r="C25" s="129">
        <f>Master!CL70+Master!CN70</f>
        <v>506.6</v>
      </c>
      <c r="D25" s="129">
        <f>Master!CL71+Master!CN71</f>
        <v>506.6</v>
      </c>
      <c r="E25" s="137">
        <f>Master!CM69</f>
        <v>2380</v>
      </c>
      <c r="F25" s="137">
        <f>Master!CM70</f>
        <v>2320</v>
      </c>
      <c r="G25" s="137">
        <v>2220</v>
      </c>
    </row>
    <row r="26" spans="1:7" x14ac:dyDescent="0.2">
      <c r="A26" s="65">
        <v>36892</v>
      </c>
      <c r="B26" s="129">
        <f>Master!CP69+Master!CR69</f>
        <v>6529.7</v>
      </c>
      <c r="C26" s="129">
        <f>Master!CP70+Master!CR70</f>
        <v>500.3</v>
      </c>
      <c r="D26" s="129">
        <f>Master!CP71+Master!CR71</f>
        <v>500.3</v>
      </c>
      <c r="E26" s="137">
        <f>Master!CQ69</f>
        <v>2380</v>
      </c>
      <c r="F26" s="137">
        <f>Master!CQ70</f>
        <v>2220</v>
      </c>
      <c r="G26" s="137">
        <v>2220</v>
      </c>
    </row>
    <row r="27" spans="1:7" x14ac:dyDescent="0.2">
      <c r="A27" s="65">
        <v>37257</v>
      </c>
      <c r="B27" s="129">
        <f>Master!CT69+Master!CV69</f>
        <v>6500.1</v>
      </c>
      <c r="C27" s="129">
        <f>Master!CT70+Master!CV70</f>
        <v>504.6</v>
      </c>
      <c r="D27" s="129">
        <f>Master!CT71+Master!CV71</f>
        <v>504.6</v>
      </c>
      <c r="E27" s="137">
        <f>Master!CU69</f>
        <v>2380</v>
      </c>
      <c r="F27" s="137">
        <f>Master!CU70</f>
        <v>2220</v>
      </c>
      <c r="G27" s="137">
        <v>2220</v>
      </c>
    </row>
    <row r="28" spans="1:7" x14ac:dyDescent="0.2">
      <c r="A28" s="65">
        <v>37622</v>
      </c>
      <c r="B28" s="129">
        <f>Master!CX69+Master!CZ69</f>
        <v>6499.4</v>
      </c>
      <c r="C28" s="129">
        <f>Master!CX70+Master!CZ70</f>
        <v>184.5</v>
      </c>
      <c r="D28" s="129">
        <f>Master!CX71+Master!CZ71</f>
        <v>184.5</v>
      </c>
      <c r="E28" s="137">
        <f>Master!CY69</f>
        <v>2380</v>
      </c>
      <c r="F28" s="137">
        <f>Master!CY70</f>
        <v>2220</v>
      </c>
      <c r="G28" s="137">
        <v>2220</v>
      </c>
    </row>
    <row r="29" spans="1:7" x14ac:dyDescent="0.2">
      <c r="A29" s="65">
        <v>37987</v>
      </c>
      <c r="B29" s="129">
        <f>Master!DB69+Master!DD69</f>
        <v>7582.3</v>
      </c>
      <c r="C29" s="129">
        <f>Master!DB70+Master!DD70</f>
        <v>48.53</v>
      </c>
      <c r="D29" s="129">
        <f>Master!DB71+Master!DD71</f>
        <v>48.53</v>
      </c>
      <c r="E29" s="137">
        <f>Master!DC69</f>
        <v>2380</v>
      </c>
      <c r="F29" s="137">
        <f>Master!DC70</f>
        <v>2220</v>
      </c>
      <c r="G29" s="137">
        <v>2220</v>
      </c>
    </row>
    <row r="30" spans="1:7" x14ac:dyDescent="0.2">
      <c r="A30" s="65">
        <v>38353</v>
      </c>
      <c r="B30" s="129">
        <f>Master!DF69+Master!DH69</f>
        <v>7887.2</v>
      </c>
      <c r="C30" s="129">
        <f>Master!DF70+Master!DH70</f>
        <v>4332.93</v>
      </c>
      <c r="D30" s="129">
        <f>Master!DF71+Master!DH71</f>
        <v>468.53</v>
      </c>
      <c r="E30" s="138">
        <f>Master!DG69</f>
        <v>6115</v>
      </c>
      <c r="F30" s="138">
        <f>Master!DG70</f>
        <v>9686</v>
      </c>
      <c r="G30" s="138">
        <f>Master!DG71</f>
        <v>4058</v>
      </c>
    </row>
    <row r="31" spans="1:7" x14ac:dyDescent="0.2">
      <c r="A31" s="65">
        <v>38718</v>
      </c>
      <c r="B31" s="129">
        <f>Master!DJ69+Master!DL69</f>
        <v>18922.900000000001</v>
      </c>
      <c r="C31" s="129">
        <f>Master!DJ70+Master!DL70</f>
        <v>15004</v>
      </c>
      <c r="D31" s="129">
        <f>Master!DJ71+Master!DL71</f>
        <v>534.1</v>
      </c>
      <c r="E31" s="138">
        <f>Master!DK69</f>
        <v>2142</v>
      </c>
      <c r="F31" s="138">
        <f>Master!DK70</f>
        <v>8556</v>
      </c>
      <c r="G31" s="138">
        <f>Master!DK71</f>
        <v>5510</v>
      </c>
    </row>
    <row r="32" spans="1:7" x14ac:dyDescent="0.2">
      <c r="A32" s="65">
        <v>39083</v>
      </c>
      <c r="B32" s="129">
        <f>Master!DN69+Master!DP69</f>
        <v>22477.200000000001</v>
      </c>
      <c r="C32" s="129">
        <f>Master!DN70+Master!DP70</f>
        <v>11190.2</v>
      </c>
      <c r="D32" s="129">
        <f>Master!DN71+Master!DP71</f>
        <v>2015.8</v>
      </c>
      <c r="E32" s="138">
        <f>Master!DO69</f>
        <v>756</v>
      </c>
      <c r="F32" s="138">
        <f>Master!DO70</f>
        <v>2425</v>
      </c>
      <c r="G32" s="138">
        <f>Master!DO71</f>
        <v>1843</v>
      </c>
    </row>
    <row r="33" spans="1:7" x14ac:dyDescent="0.2">
      <c r="A33" s="65">
        <v>39448</v>
      </c>
      <c r="B33" s="129">
        <f>Master!DR69+Master!DT69</f>
        <v>0</v>
      </c>
      <c r="C33" s="129">
        <f>Master!DR70+Master!DT70</f>
        <v>1616</v>
      </c>
      <c r="D33" s="129">
        <f>Master!DR71+Master!DT71</f>
        <v>1616</v>
      </c>
      <c r="E33" s="138">
        <f>Master!DS69</f>
        <v>1818</v>
      </c>
      <c r="F33" s="138">
        <f>Master!DS70</f>
        <v>5919</v>
      </c>
      <c r="G33" s="138">
        <f>Master!DS71</f>
        <v>4430</v>
      </c>
    </row>
    <row r="34" spans="1:7" x14ac:dyDescent="0.2">
      <c r="A34" s="65">
        <v>39814</v>
      </c>
      <c r="B34" s="129">
        <f>Master!DV69+Master!DX69</f>
        <v>1605</v>
      </c>
      <c r="C34" s="129">
        <f>Master!DV70+Master!DX70</f>
        <v>887</v>
      </c>
      <c r="D34" s="129">
        <f>Master!DV71+Master!DX71</f>
        <v>887</v>
      </c>
      <c r="E34" s="138">
        <f>Master!DW69</f>
        <v>1319</v>
      </c>
      <c r="F34" s="138">
        <f>Master!DW70</f>
        <v>4339</v>
      </c>
      <c r="G34" s="138">
        <f>Master!DW71</f>
        <v>3671</v>
      </c>
    </row>
    <row r="35" spans="1:7" x14ac:dyDescent="0.2">
      <c r="A35" s="65">
        <v>40179</v>
      </c>
      <c r="B35" s="129">
        <f>Master!DZ69+Master!EB69</f>
        <v>6669</v>
      </c>
      <c r="C35" s="129">
        <f>Master!DZ70+Master!EB70</f>
        <v>1728</v>
      </c>
      <c r="D35" s="129">
        <f>Master!DZ71+Master!EB71</f>
        <v>1716</v>
      </c>
      <c r="E35" s="138">
        <f>Master!EA69</f>
        <v>2200</v>
      </c>
      <c r="F35" s="138">
        <f>Master!EA70</f>
        <v>8281</v>
      </c>
      <c r="G35" s="138">
        <f>Master!EA71</f>
        <v>5479</v>
      </c>
    </row>
    <row r="36" spans="1:7" x14ac:dyDescent="0.2">
      <c r="A36" s="65">
        <v>40544</v>
      </c>
      <c r="B36" s="129">
        <f>Master!ED69+Master!EF69</f>
        <v>6688.6</v>
      </c>
      <c r="C36" s="129">
        <f>Master!ED70+Master!EF70</f>
        <v>7292.7</v>
      </c>
      <c r="D36" s="129">
        <f>Master!ED71+Master!EF71</f>
        <v>3307.2</v>
      </c>
      <c r="E36" s="138">
        <f>Master!EE69</f>
        <v>4291</v>
      </c>
      <c r="F36" s="138">
        <f>Master!EE70</f>
        <v>9163</v>
      </c>
      <c r="G36" s="138">
        <f>Master!EE71</f>
        <v>5737</v>
      </c>
    </row>
    <row r="37" spans="1:7" x14ac:dyDescent="0.2">
      <c r="A37" s="65">
        <v>40909</v>
      </c>
      <c r="B37" s="129">
        <f>Master!EH69+Master!EJ69</f>
        <v>16874.7</v>
      </c>
      <c r="C37" s="129">
        <f>Master!EH70+Master!EJ70</f>
        <v>8416.7000000000007</v>
      </c>
      <c r="D37" s="129">
        <f>Master!EH71+Master!EJ71</f>
        <v>3724.2</v>
      </c>
      <c r="E37" s="138">
        <f>Master!EI69</f>
        <v>1292</v>
      </c>
      <c r="F37" s="138">
        <f>Master!EI70</f>
        <v>5337</v>
      </c>
      <c r="G37" s="138">
        <f>Master!EI71</f>
        <v>4422</v>
      </c>
    </row>
    <row r="39" spans="1:7" x14ac:dyDescent="0.2">
      <c r="A39" s="146"/>
      <c r="B39" s="147" t="s">
        <v>106</v>
      </c>
      <c r="C39" s="147"/>
      <c r="D39" s="147"/>
      <c r="E39" s="147"/>
      <c r="F39" s="147"/>
      <c r="G39" s="147"/>
    </row>
  </sheetData>
  <mergeCells count="1">
    <mergeCell ref="B39:G3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Master</vt:lpstr>
      <vt:lpstr>By MZ1 Area</vt:lpstr>
      <vt:lpstr>Master!Print_Area</vt:lpstr>
      <vt:lpstr>Master!Print_Titles</vt:lpstr>
    </vt:vector>
  </TitlesOfParts>
  <Company>Chino Basin Watermaster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Susan Knowlton</dc:creator>
  <cp:lastModifiedBy>Tara Rolfe, PG</cp:lastModifiedBy>
  <cp:lastPrinted>2011-04-14T18:20:36Z</cp:lastPrinted>
  <dcterms:created xsi:type="dcterms:W3CDTF">2002-06-03T18:17:02Z</dcterms:created>
  <dcterms:modified xsi:type="dcterms:W3CDTF">2013-06-18T20:37:17Z</dcterms:modified>
</cp:coreProperties>
</file>